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xr:revisionPtr revIDLastSave="0" documentId="13_ncr:1_{93D74DBC-9AAB-4CC9-8290-86ABCEF3EB0F}" xr6:coauthVersionLast="47" xr6:coauthVersionMax="47" xr10:uidLastSave="{00000000-0000-0000-0000-000000000000}"/>
  <bookViews>
    <workbookView xWindow="-120" yWindow="-120" windowWidth="29040" windowHeight="16440" tabRatio="919" firstSheet="4" activeTab="4" xr2:uid="{00000000-000D-0000-FFFF-FFFF00000000}"/>
  </bookViews>
  <sheets>
    <sheet name="Portada" sheetId="11" r:id="rId1"/>
    <sheet name="Datos proyecto" sheetId="10" r:id="rId2"/>
    <sheet name="Paq Trabajo" sheetId="2" r:id="rId3"/>
    <sheet name="Actividades" sheetId="3" r:id="rId4"/>
    <sheet name="Entregables" sheetId="4" r:id="rId5"/>
    <sheet name="Detalle PT" sheetId="5" r:id="rId6"/>
    <sheet name="Instrumental y material" sheetId="16" r:id="rId7"/>
    <sheet name="Mat. Fungible" sheetId="21" r:id="rId8"/>
    <sheet name="Inv. y conoc." sheetId="17" r:id="rId9"/>
    <sheet name="Personal" sheetId="13" r:id="rId10"/>
    <sheet name="Consultoria" sheetId="24" r:id="rId11"/>
    <sheet name="Ppto. I&amp;M+MF+C&amp;SE+I&amp;CT" sheetId="8" r:id="rId12"/>
    <sheet name="Ppto.personal por actividad" sheetId="14" r:id="rId13"/>
    <sheet name="Ppto. I&amp;M+MF+C&amp;SE+I&amp; por Entreg" sheetId="27" r:id="rId14"/>
    <sheet name="Ppto.personal por entregable" sheetId="26" r:id="rId15"/>
    <sheet name="Hoja resumen" sheetId="15" r:id="rId16"/>
    <sheet name="Listas" sheetId="20" state="hidden" r:id="rId17"/>
  </sheets>
  <definedNames>
    <definedName name="Nombre_persona" localSheetId="6">'Instrumental y material'!$B:$B</definedName>
    <definedName name="Nombre_persona" localSheetId="8">'Inv. y conoc.'!$B:$B</definedName>
    <definedName name="Nombre_persona" localSheetId="7">'Mat. Fungible'!$B:$B</definedName>
    <definedName name="Nombre_persona" localSheetId="9">Personal!$B:$B</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8" i="14" l="1"/>
  <c r="K36" i="8"/>
  <c r="E8" i="15"/>
  <c r="E7" i="15"/>
  <c r="E6" i="15"/>
  <c r="E5" i="15"/>
  <c r="N43" i="27"/>
  <c r="K43" i="27"/>
  <c r="H43" i="27"/>
  <c r="E43" i="27"/>
  <c r="N36" i="27"/>
  <c r="K36" i="27"/>
  <c r="H36" i="27"/>
  <c r="E36" i="27"/>
  <c r="N12" i="27"/>
  <c r="K12" i="27"/>
  <c r="H12" i="27"/>
  <c r="E12" i="27"/>
  <c r="D5" i="15"/>
  <c r="F1099" i="26"/>
  <c r="K1098" i="26"/>
  <c r="G1098" i="26"/>
  <c r="E1098" i="26"/>
  <c r="J1098" i="26" s="1"/>
  <c r="L1098" i="26" s="1"/>
  <c r="K1097" i="26"/>
  <c r="G1097" i="26"/>
  <c r="E1097" i="26"/>
  <c r="J1097" i="26" s="1"/>
  <c r="L1097" i="26" s="1"/>
  <c r="K1096" i="26"/>
  <c r="G1096" i="26"/>
  <c r="E1096" i="26"/>
  <c r="J1096" i="26" s="1"/>
  <c r="L1096" i="26" s="1"/>
  <c r="K1095" i="26"/>
  <c r="G1095" i="26"/>
  <c r="E1095" i="26"/>
  <c r="J1095" i="26" s="1"/>
  <c r="L1095" i="26" s="1"/>
  <c r="K1094" i="26"/>
  <c r="G1094" i="26"/>
  <c r="E1094" i="26"/>
  <c r="J1094" i="26" s="1"/>
  <c r="L1094" i="26" s="1"/>
  <c r="K1093" i="26"/>
  <c r="G1093" i="26"/>
  <c r="E1093" i="26"/>
  <c r="J1093" i="26" s="1"/>
  <c r="L1093" i="26" s="1"/>
  <c r="K1092" i="26"/>
  <c r="G1092" i="26"/>
  <c r="E1092" i="26"/>
  <c r="J1092" i="26" s="1"/>
  <c r="L1092" i="26" s="1"/>
  <c r="K1091" i="26"/>
  <c r="G1091" i="26"/>
  <c r="E1091" i="26"/>
  <c r="J1091" i="26" s="1"/>
  <c r="L1091" i="26" s="1"/>
  <c r="K1090" i="26"/>
  <c r="G1090" i="26"/>
  <c r="E1090" i="26"/>
  <c r="J1090" i="26" s="1"/>
  <c r="L1090" i="26" s="1"/>
  <c r="K1089" i="26"/>
  <c r="G1089" i="26"/>
  <c r="E1089" i="26"/>
  <c r="J1089" i="26" s="1"/>
  <c r="L1089" i="26" s="1"/>
  <c r="K1088" i="26"/>
  <c r="G1088" i="26"/>
  <c r="E1088" i="26"/>
  <c r="J1088" i="26" s="1"/>
  <c r="L1088" i="26" s="1"/>
  <c r="K1087" i="26"/>
  <c r="G1087" i="26"/>
  <c r="E1087" i="26"/>
  <c r="J1087" i="26" s="1"/>
  <c r="L1087" i="26" s="1"/>
  <c r="K1086" i="26"/>
  <c r="G1086" i="26"/>
  <c r="E1086" i="26"/>
  <c r="J1086" i="26" s="1"/>
  <c r="L1086" i="26" s="1"/>
  <c r="K1085" i="26"/>
  <c r="G1085" i="26"/>
  <c r="E1085" i="26"/>
  <c r="J1085" i="26" s="1"/>
  <c r="L1085" i="26" s="1"/>
  <c r="K1084" i="26"/>
  <c r="G1084" i="26"/>
  <c r="E1084" i="26"/>
  <c r="J1084" i="26" s="1"/>
  <c r="L1084" i="26" s="1"/>
  <c r="K1083" i="26"/>
  <c r="G1083" i="26"/>
  <c r="E1083" i="26"/>
  <c r="J1083" i="26" s="1"/>
  <c r="L1083" i="26" s="1"/>
  <c r="K1082" i="26"/>
  <c r="G1082" i="26"/>
  <c r="E1082" i="26"/>
  <c r="J1082" i="26" s="1"/>
  <c r="L1082" i="26" s="1"/>
  <c r="K1081" i="26"/>
  <c r="G1081" i="26"/>
  <c r="E1081" i="26"/>
  <c r="J1081" i="26" s="1"/>
  <c r="L1081" i="26" s="1"/>
  <c r="K1080" i="26"/>
  <c r="G1080" i="26"/>
  <c r="E1080" i="26"/>
  <c r="J1080" i="26" s="1"/>
  <c r="L1080" i="26" s="1"/>
  <c r="K1079" i="26"/>
  <c r="G1079" i="26"/>
  <c r="E1079" i="26"/>
  <c r="J1079" i="26" s="1"/>
  <c r="L1079" i="26" s="1"/>
  <c r="K1078" i="26"/>
  <c r="G1078" i="26"/>
  <c r="E1078" i="26"/>
  <c r="J1078" i="26" s="1"/>
  <c r="L1078" i="26" s="1"/>
  <c r="K1077" i="26"/>
  <c r="G1077" i="26"/>
  <c r="E1077" i="26"/>
  <c r="J1077" i="26" s="1"/>
  <c r="L1077" i="26" s="1"/>
  <c r="K1076" i="26"/>
  <c r="G1076" i="26"/>
  <c r="E1076" i="26"/>
  <c r="J1076" i="26" s="1"/>
  <c r="L1076" i="26" s="1"/>
  <c r="K1075" i="26"/>
  <c r="G1075" i="26"/>
  <c r="E1075" i="26"/>
  <c r="J1075" i="26" s="1"/>
  <c r="L1075" i="26" s="1"/>
  <c r="K1074" i="26"/>
  <c r="G1074" i="26"/>
  <c r="E1074" i="26"/>
  <c r="J1074" i="26" s="1"/>
  <c r="L1074" i="26" s="1"/>
  <c r="K1073" i="26"/>
  <c r="G1073" i="26"/>
  <c r="E1073" i="26"/>
  <c r="J1073" i="26" s="1"/>
  <c r="L1073" i="26" s="1"/>
  <c r="K1072" i="26"/>
  <c r="G1072" i="26"/>
  <c r="E1072" i="26"/>
  <c r="J1072" i="26" s="1"/>
  <c r="L1072" i="26" s="1"/>
  <c r="K1071" i="26"/>
  <c r="G1071" i="26"/>
  <c r="E1071" i="26"/>
  <c r="J1071" i="26" s="1"/>
  <c r="L1071" i="26" s="1"/>
  <c r="K1070" i="26"/>
  <c r="G1070" i="26"/>
  <c r="E1070" i="26"/>
  <c r="J1070" i="26" s="1"/>
  <c r="L1070" i="26" s="1"/>
  <c r="K1069" i="26"/>
  <c r="G1069" i="26"/>
  <c r="E1069" i="26"/>
  <c r="J1069" i="26" s="1"/>
  <c r="L1069" i="26" s="1"/>
  <c r="F1064" i="26"/>
  <c r="K1063" i="26"/>
  <c r="G1063" i="26"/>
  <c r="E1063" i="26"/>
  <c r="J1063" i="26" s="1"/>
  <c r="L1063" i="26" s="1"/>
  <c r="K1062" i="26"/>
  <c r="G1062" i="26"/>
  <c r="E1062" i="26"/>
  <c r="J1062" i="26" s="1"/>
  <c r="L1062" i="26" s="1"/>
  <c r="K1061" i="26"/>
  <c r="G1061" i="26"/>
  <c r="E1061" i="26"/>
  <c r="J1061" i="26" s="1"/>
  <c r="L1061" i="26" s="1"/>
  <c r="K1060" i="26"/>
  <c r="G1060" i="26"/>
  <c r="E1060" i="26"/>
  <c r="J1060" i="26" s="1"/>
  <c r="L1060" i="26" s="1"/>
  <c r="K1059" i="26"/>
  <c r="G1059" i="26"/>
  <c r="E1059" i="26"/>
  <c r="J1059" i="26" s="1"/>
  <c r="L1059" i="26" s="1"/>
  <c r="K1058" i="26"/>
  <c r="G1058" i="26"/>
  <c r="E1058" i="26"/>
  <c r="J1058" i="26" s="1"/>
  <c r="L1058" i="26" s="1"/>
  <c r="K1057" i="26"/>
  <c r="G1057" i="26"/>
  <c r="E1057" i="26"/>
  <c r="J1057" i="26" s="1"/>
  <c r="L1057" i="26" s="1"/>
  <c r="K1056" i="26"/>
  <c r="G1056" i="26"/>
  <c r="E1056" i="26"/>
  <c r="J1056" i="26" s="1"/>
  <c r="L1056" i="26" s="1"/>
  <c r="K1055" i="26"/>
  <c r="G1055" i="26"/>
  <c r="E1055" i="26"/>
  <c r="J1055" i="26" s="1"/>
  <c r="L1055" i="26" s="1"/>
  <c r="K1054" i="26"/>
  <c r="G1054" i="26"/>
  <c r="E1054" i="26"/>
  <c r="J1054" i="26" s="1"/>
  <c r="L1054" i="26" s="1"/>
  <c r="K1053" i="26"/>
  <c r="G1053" i="26"/>
  <c r="E1053" i="26"/>
  <c r="J1053" i="26" s="1"/>
  <c r="L1053" i="26" s="1"/>
  <c r="K1052" i="26"/>
  <c r="G1052" i="26"/>
  <c r="E1052" i="26"/>
  <c r="J1052" i="26" s="1"/>
  <c r="L1052" i="26" s="1"/>
  <c r="K1051" i="26"/>
  <c r="G1051" i="26"/>
  <c r="E1051" i="26"/>
  <c r="J1051" i="26" s="1"/>
  <c r="L1051" i="26" s="1"/>
  <c r="K1050" i="26"/>
  <c r="G1050" i="26"/>
  <c r="E1050" i="26"/>
  <c r="J1050" i="26" s="1"/>
  <c r="L1050" i="26" s="1"/>
  <c r="K1049" i="26"/>
  <c r="G1049" i="26"/>
  <c r="E1049" i="26"/>
  <c r="J1049" i="26" s="1"/>
  <c r="L1049" i="26" s="1"/>
  <c r="K1048" i="26"/>
  <c r="G1048" i="26"/>
  <c r="E1048" i="26"/>
  <c r="J1048" i="26" s="1"/>
  <c r="L1048" i="26" s="1"/>
  <c r="K1047" i="26"/>
  <c r="G1047" i="26"/>
  <c r="E1047" i="26"/>
  <c r="J1047" i="26" s="1"/>
  <c r="L1047" i="26" s="1"/>
  <c r="K1046" i="26"/>
  <c r="G1046" i="26"/>
  <c r="E1046" i="26"/>
  <c r="J1046" i="26" s="1"/>
  <c r="L1046" i="26" s="1"/>
  <c r="K1045" i="26"/>
  <c r="G1045" i="26"/>
  <c r="E1045" i="26"/>
  <c r="J1045" i="26" s="1"/>
  <c r="L1045" i="26" s="1"/>
  <c r="K1044" i="26"/>
  <c r="G1044" i="26"/>
  <c r="E1044" i="26"/>
  <c r="J1044" i="26" s="1"/>
  <c r="L1044" i="26" s="1"/>
  <c r="K1043" i="26"/>
  <c r="G1043" i="26"/>
  <c r="E1043" i="26"/>
  <c r="J1043" i="26" s="1"/>
  <c r="L1043" i="26" s="1"/>
  <c r="K1042" i="26"/>
  <c r="G1042" i="26"/>
  <c r="E1042" i="26"/>
  <c r="J1042" i="26" s="1"/>
  <c r="L1042" i="26" s="1"/>
  <c r="K1041" i="26"/>
  <c r="G1041" i="26"/>
  <c r="E1041" i="26"/>
  <c r="J1041" i="26" s="1"/>
  <c r="L1041" i="26" s="1"/>
  <c r="K1040" i="26"/>
  <c r="G1040" i="26"/>
  <c r="E1040" i="26"/>
  <c r="J1040" i="26" s="1"/>
  <c r="L1040" i="26" s="1"/>
  <c r="K1039" i="26"/>
  <c r="G1039" i="26"/>
  <c r="E1039" i="26"/>
  <c r="J1039" i="26" s="1"/>
  <c r="L1039" i="26" s="1"/>
  <c r="K1038" i="26"/>
  <c r="G1038" i="26"/>
  <c r="E1038" i="26"/>
  <c r="J1038" i="26" s="1"/>
  <c r="L1038" i="26" s="1"/>
  <c r="K1037" i="26"/>
  <c r="G1037" i="26"/>
  <c r="E1037" i="26"/>
  <c r="J1037" i="26" s="1"/>
  <c r="L1037" i="26" s="1"/>
  <c r="K1036" i="26"/>
  <c r="G1036" i="26"/>
  <c r="E1036" i="26"/>
  <c r="J1036" i="26" s="1"/>
  <c r="L1036" i="26" s="1"/>
  <c r="K1035" i="26"/>
  <c r="G1035" i="26"/>
  <c r="E1035" i="26"/>
  <c r="J1035" i="26" s="1"/>
  <c r="K1034" i="26"/>
  <c r="G1034" i="26"/>
  <c r="E1034" i="26"/>
  <c r="J1034" i="26" s="1"/>
  <c r="L1034" i="26" s="1"/>
  <c r="F1029" i="26"/>
  <c r="K1028" i="26"/>
  <c r="G1028" i="26"/>
  <c r="E1028" i="26"/>
  <c r="J1028" i="26" s="1"/>
  <c r="L1028" i="26" s="1"/>
  <c r="K1027" i="26"/>
  <c r="G1027" i="26"/>
  <c r="E1027" i="26"/>
  <c r="J1027" i="26" s="1"/>
  <c r="L1027" i="26" s="1"/>
  <c r="K1026" i="26"/>
  <c r="G1026" i="26"/>
  <c r="E1026" i="26"/>
  <c r="J1026" i="26" s="1"/>
  <c r="L1026" i="26" s="1"/>
  <c r="K1025" i="26"/>
  <c r="G1025" i="26"/>
  <c r="E1025" i="26"/>
  <c r="J1025" i="26" s="1"/>
  <c r="L1025" i="26" s="1"/>
  <c r="K1024" i="26"/>
  <c r="G1024" i="26"/>
  <c r="E1024" i="26"/>
  <c r="J1024" i="26" s="1"/>
  <c r="K1023" i="26"/>
  <c r="G1023" i="26"/>
  <c r="E1023" i="26"/>
  <c r="J1023" i="26" s="1"/>
  <c r="L1023" i="26" s="1"/>
  <c r="K1022" i="26"/>
  <c r="G1022" i="26"/>
  <c r="E1022" i="26"/>
  <c r="J1022" i="26" s="1"/>
  <c r="L1022" i="26" s="1"/>
  <c r="K1021" i="26"/>
  <c r="G1021" i="26"/>
  <c r="E1021" i="26"/>
  <c r="J1021" i="26" s="1"/>
  <c r="L1021" i="26" s="1"/>
  <c r="K1020" i="26"/>
  <c r="G1020" i="26"/>
  <c r="E1020" i="26"/>
  <c r="J1020" i="26" s="1"/>
  <c r="L1020" i="26" s="1"/>
  <c r="K1019" i="26"/>
  <c r="G1019" i="26"/>
  <c r="E1019" i="26"/>
  <c r="J1019" i="26" s="1"/>
  <c r="L1019" i="26" s="1"/>
  <c r="K1018" i="26"/>
  <c r="G1018" i="26"/>
  <c r="E1018" i="26"/>
  <c r="J1018" i="26" s="1"/>
  <c r="K1017" i="26"/>
  <c r="G1017" i="26"/>
  <c r="E1017" i="26"/>
  <c r="J1017" i="26" s="1"/>
  <c r="L1017" i="26" s="1"/>
  <c r="K1016" i="26"/>
  <c r="G1016" i="26"/>
  <c r="E1016" i="26"/>
  <c r="J1016" i="26" s="1"/>
  <c r="L1016" i="26" s="1"/>
  <c r="K1015" i="26"/>
  <c r="G1015" i="26"/>
  <c r="E1015" i="26"/>
  <c r="J1015" i="26" s="1"/>
  <c r="L1015" i="26" s="1"/>
  <c r="K1014" i="26"/>
  <c r="G1014" i="26"/>
  <c r="E1014" i="26"/>
  <c r="J1014" i="26" s="1"/>
  <c r="L1014" i="26" s="1"/>
  <c r="K1013" i="26"/>
  <c r="G1013" i="26"/>
  <c r="E1013" i="26"/>
  <c r="J1013" i="26" s="1"/>
  <c r="L1013" i="26" s="1"/>
  <c r="K1012" i="26"/>
  <c r="G1012" i="26"/>
  <c r="E1012" i="26"/>
  <c r="J1012" i="26" s="1"/>
  <c r="L1012" i="26" s="1"/>
  <c r="K1011" i="26"/>
  <c r="G1011" i="26"/>
  <c r="E1011" i="26"/>
  <c r="J1011" i="26" s="1"/>
  <c r="L1011" i="26" s="1"/>
  <c r="K1010" i="26"/>
  <c r="G1010" i="26"/>
  <c r="E1010" i="26"/>
  <c r="J1010" i="26" s="1"/>
  <c r="K1009" i="26"/>
  <c r="G1009" i="26"/>
  <c r="E1009" i="26"/>
  <c r="J1009" i="26" s="1"/>
  <c r="L1009" i="26" s="1"/>
  <c r="K1008" i="26"/>
  <c r="G1008" i="26"/>
  <c r="E1008" i="26"/>
  <c r="J1008" i="26" s="1"/>
  <c r="K1007" i="26"/>
  <c r="G1007" i="26"/>
  <c r="E1007" i="26"/>
  <c r="J1007" i="26" s="1"/>
  <c r="L1007" i="26" s="1"/>
  <c r="K1006" i="26"/>
  <c r="G1006" i="26"/>
  <c r="E1006" i="26"/>
  <c r="J1006" i="26" s="1"/>
  <c r="L1006" i="26" s="1"/>
  <c r="K1005" i="26"/>
  <c r="G1005" i="26"/>
  <c r="E1005" i="26"/>
  <c r="J1005" i="26" s="1"/>
  <c r="L1005" i="26" s="1"/>
  <c r="K1004" i="26"/>
  <c r="G1004" i="26"/>
  <c r="E1004" i="26"/>
  <c r="J1004" i="26" s="1"/>
  <c r="L1004" i="26" s="1"/>
  <c r="K1003" i="26"/>
  <c r="G1003" i="26"/>
  <c r="E1003" i="26"/>
  <c r="J1003" i="26" s="1"/>
  <c r="L1003" i="26" s="1"/>
  <c r="K1002" i="26"/>
  <c r="G1002" i="26"/>
  <c r="E1002" i="26"/>
  <c r="J1002" i="26" s="1"/>
  <c r="L1002" i="26" s="1"/>
  <c r="K1001" i="26"/>
  <c r="G1001" i="26"/>
  <c r="E1001" i="26"/>
  <c r="J1001" i="26" s="1"/>
  <c r="L1001" i="26" s="1"/>
  <c r="K1000" i="26"/>
  <c r="G1000" i="26"/>
  <c r="E1000" i="26"/>
  <c r="J1000" i="26" s="1"/>
  <c r="L1000" i="26" s="1"/>
  <c r="K999" i="26"/>
  <c r="G999" i="26"/>
  <c r="E999" i="26"/>
  <c r="J999" i="26" s="1"/>
  <c r="L999" i="26" s="1"/>
  <c r="F994" i="26"/>
  <c r="K993" i="26"/>
  <c r="G993" i="26"/>
  <c r="E993" i="26"/>
  <c r="J993" i="26" s="1"/>
  <c r="L993" i="26" s="1"/>
  <c r="K992" i="26"/>
  <c r="G992" i="26"/>
  <c r="E992" i="26"/>
  <c r="J992" i="26" s="1"/>
  <c r="L992" i="26" s="1"/>
  <c r="K991" i="26"/>
  <c r="G991" i="26"/>
  <c r="E991" i="26"/>
  <c r="J991" i="26" s="1"/>
  <c r="K990" i="26"/>
  <c r="G990" i="26"/>
  <c r="E990" i="26"/>
  <c r="J990" i="26" s="1"/>
  <c r="L990" i="26" s="1"/>
  <c r="K989" i="26"/>
  <c r="G989" i="26"/>
  <c r="E989" i="26"/>
  <c r="J989" i="26" s="1"/>
  <c r="L989" i="26" s="1"/>
  <c r="K988" i="26"/>
  <c r="G988" i="26"/>
  <c r="E988" i="26"/>
  <c r="J988" i="26" s="1"/>
  <c r="L988" i="26" s="1"/>
  <c r="K987" i="26"/>
  <c r="G987" i="26"/>
  <c r="E987" i="26"/>
  <c r="J987" i="26" s="1"/>
  <c r="L987" i="26" s="1"/>
  <c r="K986" i="26"/>
  <c r="G986" i="26"/>
  <c r="E986" i="26"/>
  <c r="J986" i="26" s="1"/>
  <c r="L986" i="26" s="1"/>
  <c r="K985" i="26"/>
  <c r="G985" i="26"/>
  <c r="E985" i="26"/>
  <c r="J985" i="26" s="1"/>
  <c r="K984" i="26"/>
  <c r="G984" i="26"/>
  <c r="E984" i="26"/>
  <c r="J984" i="26" s="1"/>
  <c r="L984" i="26" s="1"/>
  <c r="K983" i="26"/>
  <c r="G983" i="26"/>
  <c r="E983" i="26"/>
  <c r="J983" i="26" s="1"/>
  <c r="K982" i="26"/>
  <c r="G982" i="26"/>
  <c r="E982" i="26"/>
  <c r="J982" i="26" s="1"/>
  <c r="L982" i="26" s="1"/>
  <c r="K981" i="26"/>
  <c r="G981" i="26"/>
  <c r="E981" i="26"/>
  <c r="J981" i="26" s="1"/>
  <c r="L981" i="26" s="1"/>
  <c r="K980" i="26"/>
  <c r="G980" i="26"/>
  <c r="E980" i="26"/>
  <c r="J980" i="26" s="1"/>
  <c r="L980" i="26" s="1"/>
  <c r="K979" i="26"/>
  <c r="G979" i="26"/>
  <c r="E979" i="26"/>
  <c r="J979" i="26" s="1"/>
  <c r="L979" i="26" s="1"/>
  <c r="K978" i="26"/>
  <c r="G978" i="26"/>
  <c r="E978" i="26"/>
  <c r="J978" i="26" s="1"/>
  <c r="L978" i="26" s="1"/>
  <c r="K977" i="26"/>
  <c r="G977" i="26"/>
  <c r="E977" i="26"/>
  <c r="J977" i="26" s="1"/>
  <c r="L977" i="26" s="1"/>
  <c r="K976" i="26"/>
  <c r="G976" i="26"/>
  <c r="E976" i="26"/>
  <c r="J976" i="26" s="1"/>
  <c r="L976" i="26" s="1"/>
  <c r="K975" i="26"/>
  <c r="G975" i="26"/>
  <c r="E975" i="26"/>
  <c r="J975" i="26" s="1"/>
  <c r="L975" i="26" s="1"/>
  <c r="K974" i="26"/>
  <c r="G974" i="26"/>
  <c r="E974" i="26"/>
  <c r="J974" i="26" s="1"/>
  <c r="L974" i="26" s="1"/>
  <c r="K973" i="26"/>
  <c r="G973" i="26"/>
  <c r="E973" i="26"/>
  <c r="J973" i="26" s="1"/>
  <c r="L973" i="26" s="1"/>
  <c r="K972" i="26"/>
  <c r="G972" i="26"/>
  <c r="E972" i="26"/>
  <c r="J972" i="26" s="1"/>
  <c r="L972" i="26" s="1"/>
  <c r="K971" i="26"/>
  <c r="G971" i="26"/>
  <c r="E971" i="26"/>
  <c r="J971" i="26" s="1"/>
  <c r="L971" i="26" s="1"/>
  <c r="K970" i="26"/>
  <c r="G970" i="26"/>
  <c r="E970" i="26"/>
  <c r="J970" i="26" s="1"/>
  <c r="L970" i="26" s="1"/>
  <c r="K969" i="26"/>
  <c r="G969" i="26"/>
  <c r="E969" i="26"/>
  <c r="J969" i="26" s="1"/>
  <c r="L969" i="26" s="1"/>
  <c r="K968" i="26"/>
  <c r="G968" i="26"/>
  <c r="E968" i="26"/>
  <c r="J968" i="26" s="1"/>
  <c r="L968" i="26" s="1"/>
  <c r="K967" i="26"/>
  <c r="G967" i="26"/>
  <c r="E967" i="26"/>
  <c r="J967" i="26" s="1"/>
  <c r="K966" i="26"/>
  <c r="G966" i="26"/>
  <c r="E966" i="26"/>
  <c r="J966" i="26" s="1"/>
  <c r="L966" i="26" s="1"/>
  <c r="K965" i="26"/>
  <c r="G965" i="26"/>
  <c r="E965" i="26"/>
  <c r="J965" i="26" s="1"/>
  <c r="L965" i="26" s="1"/>
  <c r="K964" i="26"/>
  <c r="G964" i="26"/>
  <c r="E964" i="26"/>
  <c r="J964" i="26" s="1"/>
  <c r="L964" i="26" s="1"/>
  <c r="F959" i="26"/>
  <c r="K958" i="26"/>
  <c r="G958" i="26"/>
  <c r="E958" i="26"/>
  <c r="J958" i="26" s="1"/>
  <c r="K957" i="26"/>
  <c r="G957" i="26"/>
  <c r="E957" i="26"/>
  <c r="J957" i="26" s="1"/>
  <c r="L957" i="26" s="1"/>
  <c r="K956" i="26"/>
  <c r="G956" i="26"/>
  <c r="E956" i="26"/>
  <c r="J956" i="26" s="1"/>
  <c r="L956" i="26" s="1"/>
  <c r="K955" i="26"/>
  <c r="G955" i="26"/>
  <c r="E955" i="26"/>
  <c r="J955" i="26" s="1"/>
  <c r="L955" i="26" s="1"/>
  <c r="K954" i="26"/>
  <c r="G954" i="26"/>
  <c r="E954" i="26"/>
  <c r="J954" i="26" s="1"/>
  <c r="L954" i="26" s="1"/>
  <c r="K953" i="26"/>
  <c r="G953" i="26"/>
  <c r="E953" i="26"/>
  <c r="J953" i="26" s="1"/>
  <c r="K952" i="26"/>
  <c r="G952" i="26"/>
  <c r="E952" i="26"/>
  <c r="J952" i="26" s="1"/>
  <c r="L952" i="26" s="1"/>
  <c r="K951" i="26"/>
  <c r="G951" i="26"/>
  <c r="E951" i="26"/>
  <c r="J951" i="26" s="1"/>
  <c r="L951" i="26" s="1"/>
  <c r="K950" i="26"/>
  <c r="G950" i="26"/>
  <c r="E950" i="26"/>
  <c r="J950" i="26" s="1"/>
  <c r="L950" i="26" s="1"/>
  <c r="K949" i="26"/>
  <c r="G949" i="26"/>
  <c r="E949" i="26"/>
  <c r="J949" i="26" s="1"/>
  <c r="L949" i="26" s="1"/>
  <c r="K948" i="26"/>
  <c r="G948" i="26"/>
  <c r="E948" i="26"/>
  <c r="J948" i="26" s="1"/>
  <c r="L948" i="26" s="1"/>
  <c r="K947" i="26"/>
  <c r="G947" i="26"/>
  <c r="E947" i="26"/>
  <c r="J947" i="26" s="1"/>
  <c r="L947" i="26" s="1"/>
  <c r="K946" i="26"/>
  <c r="G946" i="26"/>
  <c r="E946" i="26"/>
  <c r="J946" i="26" s="1"/>
  <c r="L946" i="26" s="1"/>
  <c r="K945" i="26"/>
  <c r="G945" i="26"/>
  <c r="E945" i="26"/>
  <c r="J945" i="26" s="1"/>
  <c r="L945" i="26" s="1"/>
  <c r="K944" i="26"/>
  <c r="G944" i="26"/>
  <c r="E944" i="26"/>
  <c r="J944" i="26" s="1"/>
  <c r="K943" i="26"/>
  <c r="G943" i="26"/>
  <c r="E943" i="26"/>
  <c r="J943" i="26" s="1"/>
  <c r="L943" i="26" s="1"/>
  <c r="K942" i="26"/>
  <c r="G942" i="26"/>
  <c r="E942" i="26"/>
  <c r="J942" i="26" s="1"/>
  <c r="L942" i="26" s="1"/>
  <c r="K941" i="26"/>
  <c r="G941" i="26"/>
  <c r="E941" i="26"/>
  <c r="J941" i="26" s="1"/>
  <c r="L941" i="26" s="1"/>
  <c r="K940" i="26"/>
  <c r="G940" i="26"/>
  <c r="E940" i="26"/>
  <c r="J940" i="26" s="1"/>
  <c r="L940" i="26" s="1"/>
  <c r="K939" i="26"/>
  <c r="G939" i="26"/>
  <c r="E939" i="26"/>
  <c r="J939" i="26" s="1"/>
  <c r="K938" i="26"/>
  <c r="G938" i="26"/>
  <c r="E938" i="26"/>
  <c r="J938" i="26" s="1"/>
  <c r="L938" i="26" s="1"/>
  <c r="K937" i="26"/>
  <c r="G937" i="26"/>
  <c r="E937" i="26"/>
  <c r="J937" i="26" s="1"/>
  <c r="L937" i="26" s="1"/>
  <c r="K936" i="26"/>
  <c r="G936" i="26"/>
  <c r="E936" i="26"/>
  <c r="J936" i="26" s="1"/>
  <c r="L936" i="26" s="1"/>
  <c r="K935" i="26"/>
  <c r="G935" i="26"/>
  <c r="E935" i="26"/>
  <c r="J935" i="26" s="1"/>
  <c r="K934" i="26"/>
  <c r="G934" i="26"/>
  <c r="E934" i="26"/>
  <c r="J934" i="26" s="1"/>
  <c r="L934" i="26" s="1"/>
  <c r="K933" i="26"/>
  <c r="G933" i="26"/>
  <c r="E933" i="26"/>
  <c r="J933" i="26" s="1"/>
  <c r="L933" i="26" s="1"/>
  <c r="K932" i="26"/>
  <c r="G932" i="26"/>
  <c r="E932" i="26"/>
  <c r="J932" i="26" s="1"/>
  <c r="L932" i="26" s="1"/>
  <c r="K931" i="26"/>
  <c r="G931" i="26"/>
  <c r="E931" i="26"/>
  <c r="J931" i="26" s="1"/>
  <c r="L931" i="26" s="1"/>
  <c r="K930" i="26"/>
  <c r="G930" i="26"/>
  <c r="E930" i="26"/>
  <c r="J930" i="26" s="1"/>
  <c r="L930" i="26" s="1"/>
  <c r="K929" i="26"/>
  <c r="G929" i="26"/>
  <c r="E929" i="26"/>
  <c r="J929" i="26" s="1"/>
  <c r="L929" i="26" s="1"/>
  <c r="F924" i="26"/>
  <c r="K923" i="26"/>
  <c r="G923" i="26"/>
  <c r="E923" i="26"/>
  <c r="J923" i="26" s="1"/>
  <c r="L923" i="26" s="1"/>
  <c r="K922" i="26"/>
  <c r="G922" i="26"/>
  <c r="E922" i="26"/>
  <c r="J922" i="26" s="1"/>
  <c r="L922" i="26" s="1"/>
  <c r="K921" i="26"/>
  <c r="G921" i="26"/>
  <c r="E921" i="26"/>
  <c r="J921" i="26" s="1"/>
  <c r="K920" i="26"/>
  <c r="G920" i="26"/>
  <c r="E920" i="26"/>
  <c r="J920" i="26" s="1"/>
  <c r="K919" i="26"/>
  <c r="G919" i="26"/>
  <c r="E919" i="26"/>
  <c r="J919" i="26" s="1"/>
  <c r="K918" i="26"/>
  <c r="G918" i="26"/>
  <c r="E918" i="26"/>
  <c r="J918" i="26" s="1"/>
  <c r="L918" i="26" s="1"/>
  <c r="K917" i="26"/>
  <c r="G917" i="26"/>
  <c r="E917" i="26"/>
  <c r="J917" i="26" s="1"/>
  <c r="L917" i="26" s="1"/>
  <c r="K916" i="26"/>
  <c r="G916" i="26"/>
  <c r="E916" i="26"/>
  <c r="J916" i="26" s="1"/>
  <c r="L916" i="26" s="1"/>
  <c r="K915" i="26"/>
  <c r="G915" i="26"/>
  <c r="E915" i="26"/>
  <c r="J915" i="26" s="1"/>
  <c r="L915" i="26" s="1"/>
  <c r="K914" i="26"/>
  <c r="G914" i="26"/>
  <c r="E914" i="26"/>
  <c r="J914" i="26" s="1"/>
  <c r="L914" i="26" s="1"/>
  <c r="K913" i="26"/>
  <c r="G913" i="26"/>
  <c r="E913" i="26"/>
  <c r="J913" i="26" s="1"/>
  <c r="L913" i="26" s="1"/>
  <c r="K912" i="26"/>
  <c r="G912" i="26"/>
  <c r="E912" i="26"/>
  <c r="J912" i="26" s="1"/>
  <c r="L912" i="26" s="1"/>
  <c r="K911" i="26"/>
  <c r="G911" i="26"/>
  <c r="E911" i="26"/>
  <c r="J911" i="26" s="1"/>
  <c r="L911" i="26" s="1"/>
  <c r="K910" i="26"/>
  <c r="G910" i="26"/>
  <c r="E910" i="26"/>
  <c r="J910" i="26" s="1"/>
  <c r="L910" i="26" s="1"/>
  <c r="K909" i="26"/>
  <c r="G909" i="26"/>
  <c r="E909" i="26"/>
  <c r="J909" i="26" s="1"/>
  <c r="L909" i="26" s="1"/>
  <c r="K908" i="26"/>
  <c r="G908" i="26"/>
  <c r="E908" i="26"/>
  <c r="J908" i="26" s="1"/>
  <c r="L908" i="26" s="1"/>
  <c r="K907" i="26"/>
  <c r="G907" i="26"/>
  <c r="E907" i="26"/>
  <c r="J907" i="26" s="1"/>
  <c r="K906" i="26"/>
  <c r="G906" i="26"/>
  <c r="E906" i="26"/>
  <c r="J906" i="26" s="1"/>
  <c r="L906" i="26" s="1"/>
  <c r="K905" i="26"/>
  <c r="G905" i="26"/>
  <c r="E905" i="26"/>
  <c r="J905" i="26" s="1"/>
  <c r="L905" i="26" s="1"/>
  <c r="K904" i="26"/>
  <c r="G904" i="26"/>
  <c r="E904" i="26"/>
  <c r="J904" i="26" s="1"/>
  <c r="L904" i="26" s="1"/>
  <c r="K903" i="26"/>
  <c r="G903" i="26"/>
  <c r="E903" i="26"/>
  <c r="J903" i="26" s="1"/>
  <c r="K902" i="26"/>
  <c r="G902" i="26"/>
  <c r="E902" i="26"/>
  <c r="J902" i="26" s="1"/>
  <c r="K901" i="26"/>
  <c r="G901" i="26"/>
  <c r="E901" i="26"/>
  <c r="J901" i="26" s="1"/>
  <c r="L901" i="26" s="1"/>
  <c r="K900" i="26"/>
  <c r="G900" i="26"/>
  <c r="E900" i="26"/>
  <c r="J900" i="26" s="1"/>
  <c r="L900" i="26" s="1"/>
  <c r="K899" i="26"/>
  <c r="G899" i="26"/>
  <c r="E899" i="26"/>
  <c r="J899" i="26" s="1"/>
  <c r="L899" i="26" s="1"/>
  <c r="K898" i="26"/>
  <c r="G898" i="26"/>
  <c r="E898" i="26"/>
  <c r="J898" i="26" s="1"/>
  <c r="L898" i="26" s="1"/>
  <c r="K897" i="26"/>
  <c r="G897" i="26"/>
  <c r="E897" i="26"/>
  <c r="J897" i="26" s="1"/>
  <c r="L897" i="26" s="1"/>
  <c r="K896" i="26"/>
  <c r="G896" i="26"/>
  <c r="E896" i="26"/>
  <c r="J896" i="26" s="1"/>
  <c r="K895" i="26"/>
  <c r="G895" i="26"/>
  <c r="E895" i="26"/>
  <c r="J895" i="26" s="1"/>
  <c r="L895" i="26" s="1"/>
  <c r="K894" i="26"/>
  <c r="G894" i="26"/>
  <c r="E894" i="26"/>
  <c r="J894" i="26" s="1"/>
  <c r="L894" i="26" s="1"/>
  <c r="F888" i="26"/>
  <c r="K887" i="26"/>
  <c r="G887" i="26"/>
  <c r="E887" i="26"/>
  <c r="J887" i="26" s="1"/>
  <c r="L887" i="26" s="1"/>
  <c r="K886" i="26"/>
  <c r="G886" i="26"/>
  <c r="E886" i="26"/>
  <c r="J886" i="26" s="1"/>
  <c r="L886" i="26" s="1"/>
  <c r="K885" i="26"/>
  <c r="G885" i="26"/>
  <c r="E885" i="26"/>
  <c r="J885" i="26" s="1"/>
  <c r="L885" i="26" s="1"/>
  <c r="K884" i="26"/>
  <c r="G884" i="26"/>
  <c r="E884" i="26"/>
  <c r="J884" i="26" s="1"/>
  <c r="L884" i="26" s="1"/>
  <c r="K883" i="26"/>
  <c r="G883" i="26"/>
  <c r="E883" i="26"/>
  <c r="J883" i="26" s="1"/>
  <c r="L883" i="26" s="1"/>
  <c r="K882" i="26"/>
  <c r="G882" i="26"/>
  <c r="E882" i="26"/>
  <c r="J882" i="26" s="1"/>
  <c r="L882" i="26" s="1"/>
  <c r="K881" i="26"/>
  <c r="G881" i="26"/>
  <c r="E881" i="26"/>
  <c r="J881" i="26" s="1"/>
  <c r="L881" i="26" s="1"/>
  <c r="K880" i="26"/>
  <c r="G880" i="26"/>
  <c r="E880" i="26"/>
  <c r="J880" i="26" s="1"/>
  <c r="L880" i="26" s="1"/>
  <c r="K879" i="26"/>
  <c r="G879" i="26"/>
  <c r="E879" i="26"/>
  <c r="J879" i="26" s="1"/>
  <c r="L879" i="26" s="1"/>
  <c r="K878" i="26"/>
  <c r="G878" i="26"/>
  <c r="E878" i="26"/>
  <c r="J878" i="26" s="1"/>
  <c r="K877" i="26"/>
  <c r="G877" i="26"/>
  <c r="E877" i="26"/>
  <c r="J877" i="26" s="1"/>
  <c r="L877" i="26" s="1"/>
  <c r="K876" i="26"/>
  <c r="G876" i="26"/>
  <c r="E876" i="26"/>
  <c r="J876" i="26" s="1"/>
  <c r="L876" i="26" s="1"/>
  <c r="K875" i="26"/>
  <c r="G875" i="26"/>
  <c r="E875" i="26"/>
  <c r="J875" i="26" s="1"/>
  <c r="L875" i="26" s="1"/>
  <c r="K874" i="26"/>
  <c r="G874" i="26"/>
  <c r="E874" i="26"/>
  <c r="J874" i="26" s="1"/>
  <c r="L874" i="26" s="1"/>
  <c r="K873" i="26"/>
  <c r="G873" i="26"/>
  <c r="E873" i="26"/>
  <c r="J873" i="26" s="1"/>
  <c r="L873" i="26" s="1"/>
  <c r="K872" i="26"/>
  <c r="G872" i="26"/>
  <c r="E872" i="26"/>
  <c r="J872" i="26" s="1"/>
  <c r="K871" i="26"/>
  <c r="G871" i="26"/>
  <c r="E871" i="26"/>
  <c r="J871" i="26" s="1"/>
  <c r="K870" i="26"/>
  <c r="G870" i="26"/>
  <c r="E870" i="26"/>
  <c r="J870" i="26" s="1"/>
  <c r="L870" i="26" s="1"/>
  <c r="K869" i="26"/>
  <c r="G869" i="26"/>
  <c r="E869" i="26"/>
  <c r="J869" i="26" s="1"/>
  <c r="K868" i="26"/>
  <c r="G868" i="26"/>
  <c r="E868" i="26"/>
  <c r="J868" i="26" s="1"/>
  <c r="L868" i="26" s="1"/>
  <c r="K867" i="26"/>
  <c r="G867" i="26"/>
  <c r="E867" i="26"/>
  <c r="J867" i="26" s="1"/>
  <c r="L867" i="26" s="1"/>
  <c r="K866" i="26"/>
  <c r="G866" i="26"/>
  <c r="E866" i="26"/>
  <c r="J866" i="26" s="1"/>
  <c r="L866" i="26" s="1"/>
  <c r="K865" i="26"/>
  <c r="G865" i="26"/>
  <c r="E865" i="26"/>
  <c r="J865" i="26" s="1"/>
  <c r="L865" i="26" s="1"/>
  <c r="K864" i="26"/>
  <c r="G864" i="26"/>
  <c r="E864" i="26"/>
  <c r="J864" i="26" s="1"/>
  <c r="L864" i="26" s="1"/>
  <c r="K863" i="26"/>
  <c r="G863" i="26"/>
  <c r="E863" i="26"/>
  <c r="J863" i="26" s="1"/>
  <c r="L863" i="26" s="1"/>
  <c r="K862" i="26"/>
  <c r="G862" i="26"/>
  <c r="E862" i="26"/>
  <c r="J862" i="26" s="1"/>
  <c r="L862" i="26" s="1"/>
  <c r="K861" i="26"/>
  <c r="G861" i="26"/>
  <c r="E861" i="26"/>
  <c r="J861" i="26" s="1"/>
  <c r="L861" i="26" s="1"/>
  <c r="K860" i="26"/>
  <c r="G860" i="26"/>
  <c r="E860" i="26"/>
  <c r="J860" i="26" s="1"/>
  <c r="L860" i="26" s="1"/>
  <c r="K859" i="26"/>
  <c r="G859" i="26"/>
  <c r="E859" i="26"/>
  <c r="J859" i="26" s="1"/>
  <c r="L859" i="26" s="1"/>
  <c r="K858" i="26"/>
  <c r="G858" i="26"/>
  <c r="E858" i="26"/>
  <c r="J858" i="26" s="1"/>
  <c r="F853" i="26"/>
  <c r="K852" i="26"/>
  <c r="G852" i="26"/>
  <c r="E852" i="26"/>
  <c r="J852" i="26" s="1"/>
  <c r="L852" i="26" s="1"/>
  <c r="K851" i="26"/>
  <c r="G851" i="26"/>
  <c r="E851" i="26"/>
  <c r="J851" i="26" s="1"/>
  <c r="L851" i="26" s="1"/>
  <c r="K850" i="26"/>
  <c r="G850" i="26"/>
  <c r="E850" i="26"/>
  <c r="J850" i="26" s="1"/>
  <c r="L850" i="26" s="1"/>
  <c r="K849" i="26"/>
  <c r="G849" i="26"/>
  <c r="E849" i="26"/>
  <c r="J849" i="26" s="1"/>
  <c r="L849" i="26" s="1"/>
  <c r="K848" i="26"/>
  <c r="G848" i="26"/>
  <c r="E848" i="26"/>
  <c r="J848" i="26" s="1"/>
  <c r="L848" i="26" s="1"/>
  <c r="K847" i="26"/>
  <c r="G847" i="26"/>
  <c r="E847" i="26"/>
  <c r="J847" i="26" s="1"/>
  <c r="L847" i="26" s="1"/>
  <c r="K846" i="26"/>
  <c r="G846" i="26"/>
  <c r="E846" i="26"/>
  <c r="J846" i="26" s="1"/>
  <c r="L846" i="26" s="1"/>
  <c r="K845" i="26"/>
  <c r="G845" i="26"/>
  <c r="E845" i="26"/>
  <c r="J845" i="26" s="1"/>
  <c r="L845" i="26" s="1"/>
  <c r="K844" i="26"/>
  <c r="G844" i="26"/>
  <c r="E844" i="26"/>
  <c r="J844" i="26" s="1"/>
  <c r="K843" i="26"/>
  <c r="G843" i="26"/>
  <c r="E843" i="26"/>
  <c r="J843" i="26" s="1"/>
  <c r="L843" i="26" s="1"/>
  <c r="K842" i="26"/>
  <c r="G842" i="26"/>
  <c r="E842" i="26"/>
  <c r="J842" i="26" s="1"/>
  <c r="L842" i="26" s="1"/>
  <c r="K841" i="26"/>
  <c r="G841" i="26"/>
  <c r="E841" i="26"/>
  <c r="J841" i="26" s="1"/>
  <c r="L841" i="26" s="1"/>
  <c r="K840" i="26"/>
  <c r="G840" i="26"/>
  <c r="E840" i="26"/>
  <c r="J840" i="26" s="1"/>
  <c r="L840" i="26" s="1"/>
  <c r="K839" i="26"/>
  <c r="G839" i="26"/>
  <c r="E839" i="26"/>
  <c r="J839" i="26" s="1"/>
  <c r="L839" i="26" s="1"/>
  <c r="K838" i="26"/>
  <c r="G838" i="26"/>
  <c r="E838" i="26"/>
  <c r="J838" i="26" s="1"/>
  <c r="L838" i="26" s="1"/>
  <c r="K837" i="26"/>
  <c r="G837" i="26"/>
  <c r="E837" i="26"/>
  <c r="J837" i="26" s="1"/>
  <c r="K836" i="26"/>
  <c r="G836" i="26"/>
  <c r="E836" i="26"/>
  <c r="J836" i="26" s="1"/>
  <c r="L836" i="26" s="1"/>
  <c r="K835" i="26"/>
  <c r="G835" i="26"/>
  <c r="E835" i="26"/>
  <c r="J835" i="26" s="1"/>
  <c r="L835" i="26" s="1"/>
  <c r="K834" i="26"/>
  <c r="G834" i="26"/>
  <c r="E834" i="26"/>
  <c r="J834" i="26" s="1"/>
  <c r="L834" i="26" s="1"/>
  <c r="K833" i="26"/>
  <c r="G833" i="26"/>
  <c r="E833" i="26"/>
  <c r="J833" i="26" s="1"/>
  <c r="L833" i="26" s="1"/>
  <c r="K832" i="26"/>
  <c r="G832" i="26"/>
  <c r="E832" i="26"/>
  <c r="J832" i="26" s="1"/>
  <c r="L832" i="26" s="1"/>
  <c r="K831" i="26"/>
  <c r="G831" i="26"/>
  <c r="E831" i="26"/>
  <c r="J831" i="26" s="1"/>
  <c r="L831" i="26" s="1"/>
  <c r="K830" i="26"/>
  <c r="G830" i="26"/>
  <c r="E830" i="26"/>
  <c r="J830" i="26" s="1"/>
  <c r="L830" i="26" s="1"/>
  <c r="K829" i="26"/>
  <c r="G829" i="26"/>
  <c r="E829" i="26"/>
  <c r="J829" i="26" s="1"/>
  <c r="K828" i="26"/>
  <c r="G828" i="26"/>
  <c r="E828" i="26"/>
  <c r="J828" i="26" s="1"/>
  <c r="L828" i="26" s="1"/>
  <c r="K827" i="26"/>
  <c r="G827" i="26"/>
  <c r="E827" i="26"/>
  <c r="J827" i="26" s="1"/>
  <c r="L827" i="26" s="1"/>
  <c r="K826" i="26"/>
  <c r="G826" i="26"/>
  <c r="E826" i="26"/>
  <c r="J826" i="26" s="1"/>
  <c r="L826" i="26" s="1"/>
  <c r="K825" i="26"/>
  <c r="G825" i="26"/>
  <c r="E825" i="26"/>
  <c r="J825" i="26" s="1"/>
  <c r="L825" i="26" s="1"/>
  <c r="K824" i="26"/>
  <c r="G824" i="26"/>
  <c r="E824" i="26"/>
  <c r="J824" i="26" s="1"/>
  <c r="L824" i="26" s="1"/>
  <c r="K823" i="26"/>
  <c r="G823" i="26"/>
  <c r="E823" i="26"/>
  <c r="J823" i="26" s="1"/>
  <c r="F818" i="26"/>
  <c r="K817" i="26"/>
  <c r="G817" i="26"/>
  <c r="E817" i="26"/>
  <c r="J817" i="26" s="1"/>
  <c r="L817" i="26" s="1"/>
  <c r="K816" i="26"/>
  <c r="G816" i="26"/>
  <c r="E816" i="26"/>
  <c r="J816" i="26" s="1"/>
  <c r="L816" i="26" s="1"/>
  <c r="K815" i="26"/>
  <c r="G815" i="26"/>
  <c r="E815" i="26"/>
  <c r="J815" i="26" s="1"/>
  <c r="L815" i="26" s="1"/>
  <c r="K814" i="26"/>
  <c r="G814" i="26"/>
  <c r="E814" i="26"/>
  <c r="J814" i="26" s="1"/>
  <c r="K813" i="26"/>
  <c r="G813" i="26"/>
  <c r="E813" i="26"/>
  <c r="J813" i="26" s="1"/>
  <c r="L813" i="26" s="1"/>
  <c r="K812" i="26"/>
  <c r="G812" i="26"/>
  <c r="E812" i="26"/>
  <c r="J812" i="26" s="1"/>
  <c r="L812" i="26" s="1"/>
  <c r="K811" i="26"/>
  <c r="G811" i="26"/>
  <c r="E811" i="26"/>
  <c r="J811" i="26" s="1"/>
  <c r="L811" i="26" s="1"/>
  <c r="K810" i="26"/>
  <c r="G810" i="26"/>
  <c r="E810" i="26"/>
  <c r="J810" i="26" s="1"/>
  <c r="K809" i="26"/>
  <c r="G809" i="26"/>
  <c r="E809" i="26"/>
  <c r="J809" i="26" s="1"/>
  <c r="L809" i="26" s="1"/>
  <c r="K808" i="26"/>
  <c r="G808" i="26"/>
  <c r="E808" i="26"/>
  <c r="J808" i="26" s="1"/>
  <c r="L808" i="26" s="1"/>
  <c r="K807" i="26"/>
  <c r="G807" i="26"/>
  <c r="E807" i="26"/>
  <c r="J807" i="26" s="1"/>
  <c r="L807" i="26" s="1"/>
  <c r="K806" i="26"/>
  <c r="G806" i="26"/>
  <c r="E806" i="26"/>
  <c r="J806" i="26" s="1"/>
  <c r="L806" i="26" s="1"/>
  <c r="K805" i="26"/>
  <c r="G805" i="26"/>
  <c r="E805" i="26"/>
  <c r="J805" i="26" s="1"/>
  <c r="L805" i="26" s="1"/>
  <c r="K804" i="26"/>
  <c r="G804" i="26"/>
  <c r="E804" i="26"/>
  <c r="J804" i="26" s="1"/>
  <c r="L804" i="26" s="1"/>
  <c r="K803" i="26"/>
  <c r="G803" i="26"/>
  <c r="E803" i="26"/>
  <c r="J803" i="26" s="1"/>
  <c r="L803" i="26" s="1"/>
  <c r="K802" i="26"/>
  <c r="G802" i="26"/>
  <c r="E802" i="26"/>
  <c r="J802" i="26" s="1"/>
  <c r="L802" i="26" s="1"/>
  <c r="K801" i="26"/>
  <c r="G801" i="26"/>
  <c r="E801" i="26"/>
  <c r="J801" i="26" s="1"/>
  <c r="K800" i="26"/>
  <c r="G800" i="26"/>
  <c r="E800" i="26"/>
  <c r="J800" i="26" s="1"/>
  <c r="L800" i="26" s="1"/>
  <c r="K799" i="26"/>
  <c r="G799" i="26"/>
  <c r="E799" i="26"/>
  <c r="J799" i="26" s="1"/>
  <c r="L799" i="26" s="1"/>
  <c r="K798" i="26"/>
  <c r="G798" i="26"/>
  <c r="E798" i="26"/>
  <c r="J798" i="26" s="1"/>
  <c r="L798" i="26" s="1"/>
  <c r="K797" i="26"/>
  <c r="G797" i="26"/>
  <c r="E797" i="26"/>
  <c r="J797" i="26" s="1"/>
  <c r="K796" i="26"/>
  <c r="G796" i="26"/>
  <c r="E796" i="26"/>
  <c r="J796" i="26" s="1"/>
  <c r="L796" i="26" s="1"/>
  <c r="K795" i="26"/>
  <c r="G795" i="26"/>
  <c r="E795" i="26"/>
  <c r="J795" i="26" s="1"/>
  <c r="L795" i="26" s="1"/>
  <c r="K794" i="26"/>
  <c r="G794" i="26"/>
  <c r="E794" i="26"/>
  <c r="J794" i="26" s="1"/>
  <c r="L794" i="26" s="1"/>
  <c r="K793" i="26"/>
  <c r="G793" i="26"/>
  <c r="E793" i="26"/>
  <c r="J793" i="26" s="1"/>
  <c r="L793" i="26" s="1"/>
  <c r="K792" i="26"/>
  <c r="G792" i="26"/>
  <c r="E792" i="26"/>
  <c r="J792" i="26" s="1"/>
  <c r="L792" i="26" s="1"/>
  <c r="K791" i="26"/>
  <c r="G791" i="26"/>
  <c r="E791" i="26"/>
  <c r="J791" i="26" s="1"/>
  <c r="K790" i="26"/>
  <c r="G790" i="26"/>
  <c r="E790" i="26"/>
  <c r="J790" i="26" s="1"/>
  <c r="L790" i="26" s="1"/>
  <c r="K789" i="26"/>
  <c r="G789" i="26"/>
  <c r="E789" i="26"/>
  <c r="J789" i="26" s="1"/>
  <c r="K788" i="26"/>
  <c r="G788" i="26"/>
  <c r="E788" i="26"/>
  <c r="J788" i="26" s="1"/>
  <c r="L788" i="26" s="1"/>
  <c r="F783" i="26"/>
  <c r="K782" i="26"/>
  <c r="G782" i="26"/>
  <c r="E782" i="26"/>
  <c r="J782" i="26" s="1"/>
  <c r="L782" i="26" s="1"/>
  <c r="K781" i="26"/>
  <c r="G781" i="26"/>
  <c r="E781" i="26"/>
  <c r="J781" i="26" s="1"/>
  <c r="L781" i="26" s="1"/>
  <c r="K780" i="26"/>
  <c r="G780" i="26"/>
  <c r="E780" i="26"/>
  <c r="J780" i="26" s="1"/>
  <c r="L780" i="26" s="1"/>
  <c r="K779" i="26"/>
  <c r="G779" i="26"/>
  <c r="E779" i="26"/>
  <c r="J779" i="26" s="1"/>
  <c r="L779" i="26" s="1"/>
  <c r="K778" i="26"/>
  <c r="G778" i="26"/>
  <c r="E778" i="26"/>
  <c r="J778" i="26" s="1"/>
  <c r="L778" i="26" s="1"/>
  <c r="K777" i="26"/>
  <c r="G777" i="26"/>
  <c r="E777" i="26"/>
  <c r="J777" i="26" s="1"/>
  <c r="L777" i="26" s="1"/>
  <c r="K776" i="26"/>
  <c r="G776" i="26"/>
  <c r="E776" i="26"/>
  <c r="J776" i="26" s="1"/>
  <c r="L776" i="26" s="1"/>
  <c r="K775" i="26"/>
  <c r="G775" i="26"/>
  <c r="E775" i="26"/>
  <c r="J775" i="26" s="1"/>
  <c r="L775" i="26" s="1"/>
  <c r="K774" i="26"/>
  <c r="G774" i="26"/>
  <c r="E774" i="26"/>
  <c r="J774" i="26" s="1"/>
  <c r="L774" i="26" s="1"/>
  <c r="K773" i="26"/>
  <c r="G773" i="26"/>
  <c r="E773" i="26"/>
  <c r="J773" i="26" s="1"/>
  <c r="L773" i="26" s="1"/>
  <c r="K772" i="26"/>
  <c r="G772" i="26"/>
  <c r="E772" i="26"/>
  <c r="J772" i="26" s="1"/>
  <c r="L772" i="26" s="1"/>
  <c r="K771" i="26"/>
  <c r="G771" i="26"/>
  <c r="E771" i="26"/>
  <c r="J771" i="26" s="1"/>
  <c r="L771" i="26" s="1"/>
  <c r="K770" i="26"/>
  <c r="G770" i="26"/>
  <c r="E770" i="26"/>
  <c r="J770" i="26" s="1"/>
  <c r="L770" i="26" s="1"/>
  <c r="K769" i="26"/>
  <c r="G769" i="26"/>
  <c r="E769" i="26"/>
  <c r="J769" i="26" s="1"/>
  <c r="L769" i="26" s="1"/>
  <c r="K768" i="26"/>
  <c r="G768" i="26"/>
  <c r="E768" i="26"/>
  <c r="J768" i="26" s="1"/>
  <c r="L768" i="26" s="1"/>
  <c r="K767" i="26"/>
  <c r="G767" i="26"/>
  <c r="E767" i="26"/>
  <c r="J767" i="26" s="1"/>
  <c r="K766" i="26"/>
  <c r="G766" i="26"/>
  <c r="E766" i="26"/>
  <c r="J766" i="26" s="1"/>
  <c r="L766" i="26" s="1"/>
  <c r="K765" i="26"/>
  <c r="G765" i="26"/>
  <c r="E765" i="26"/>
  <c r="J765" i="26" s="1"/>
  <c r="L765" i="26" s="1"/>
  <c r="K764" i="26"/>
  <c r="G764" i="26"/>
  <c r="E764" i="26"/>
  <c r="J764" i="26" s="1"/>
  <c r="L764" i="26" s="1"/>
  <c r="K763" i="26"/>
  <c r="G763" i="26"/>
  <c r="E763" i="26"/>
  <c r="J763" i="26" s="1"/>
  <c r="L763" i="26" s="1"/>
  <c r="K762" i="26"/>
  <c r="G762" i="26"/>
  <c r="E762" i="26"/>
  <c r="J762" i="26" s="1"/>
  <c r="L762" i="26" s="1"/>
  <c r="K761" i="26"/>
  <c r="G761" i="26"/>
  <c r="E761" i="26"/>
  <c r="J761" i="26" s="1"/>
  <c r="L761" i="26" s="1"/>
  <c r="K760" i="26"/>
  <c r="G760" i="26"/>
  <c r="E760" i="26"/>
  <c r="J760" i="26" s="1"/>
  <c r="L760" i="26" s="1"/>
  <c r="K759" i="26"/>
  <c r="G759" i="26"/>
  <c r="E759" i="26"/>
  <c r="J759" i="26" s="1"/>
  <c r="L759" i="26" s="1"/>
  <c r="K758" i="26"/>
  <c r="G758" i="26"/>
  <c r="E758" i="26"/>
  <c r="J758" i="26" s="1"/>
  <c r="L758" i="26" s="1"/>
  <c r="K757" i="26"/>
  <c r="G757" i="26"/>
  <c r="E757" i="26"/>
  <c r="J757" i="26" s="1"/>
  <c r="L757" i="26" s="1"/>
  <c r="K756" i="26"/>
  <c r="G756" i="26"/>
  <c r="E756" i="26"/>
  <c r="J756" i="26" s="1"/>
  <c r="L756" i="26" s="1"/>
  <c r="K755" i="26"/>
  <c r="G755" i="26"/>
  <c r="E755" i="26"/>
  <c r="J755" i="26" s="1"/>
  <c r="L755" i="26" s="1"/>
  <c r="K754" i="26"/>
  <c r="G754" i="26"/>
  <c r="E754" i="26"/>
  <c r="J754" i="26" s="1"/>
  <c r="L754" i="26" s="1"/>
  <c r="K753" i="26"/>
  <c r="G753" i="26"/>
  <c r="E753" i="26"/>
  <c r="J753" i="26" s="1"/>
  <c r="L753" i="26" s="1"/>
  <c r="F748" i="26"/>
  <c r="K747" i="26"/>
  <c r="G747" i="26"/>
  <c r="E747" i="26"/>
  <c r="J747" i="26" s="1"/>
  <c r="L747" i="26" s="1"/>
  <c r="K746" i="26"/>
  <c r="G746" i="26"/>
  <c r="E746" i="26"/>
  <c r="J746" i="26" s="1"/>
  <c r="K745" i="26"/>
  <c r="G745" i="26"/>
  <c r="E745" i="26"/>
  <c r="J745" i="26" s="1"/>
  <c r="L745" i="26" s="1"/>
  <c r="K744" i="26"/>
  <c r="G744" i="26"/>
  <c r="E744" i="26"/>
  <c r="J744" i="26" s="1"/>
  <c r="L744" i="26" s="1"/>
  <c r="K743" i="26"/>
  <c r="G743" i="26"/>
  <c r="E743" i="26"/>
  <c r="J743" i="26" s="1"/>
  <c r="L743" i="26" s="1"/>
  <c r="K742" i="26"/>
  <c r="G742" i="26"/>
  <c r="E742" i="26"/>
  <c r="J742" i="26" s="1"/>
  <c r="L742" i="26" s="1"/>
  <c r="K741" i="26"/>
  <c r="G741" i="26"/>
  <c r="E741" i="26"/>
  <c r="J741" i="26" s="1"/>
  <c r="L741" i="26" s="1"/>
  <c r="K740" i="26"/>
  <c r="G740" i="26"/>
  <c r="E740" i="26"/>
  <c r="J740" i="26" s="1"/>
  <c r="L740" i="26" s="1"/>
  <c r="K739" i="26"/>
  <c r="G739" i="26"/>
  <c r="E739" i="26"/>
  <c r="J739" i="26" s="1"/>
  <c r="L739" i="26" s="1"/>
  <c r="K738" i="26"/>
  <c r="G738" i="26"/>
  <c r="E738" i="26"/>
  <c r="J738" i="26" s="1"/>
  <c r="L738" i="26" s="1"/>
  <c r="K737" i="26"/>
  <c r="G737" i="26"/>
  <c r="E737" i="26"/>
  <c r="J737" i="26" s="1"/>
  <c r="L737" i="26" s="1"/>
  <c r="K736" i="26"/>
  <c r="G736" i="26"/>
  <c r="E736" i="26"/>
  <c r="J736" i="26" s="1"/>
  <c r="L736" i="26" s="1"/>
  <c r="K735" i="26"/>
  <c r="G735" i="26"/>
  <c r="E735" i="26"/>
  <c r="J735" i="26" s="1"/>
  <c r="K734" i="26"/>
  <c r="G734" i="26"/>
  <c r="E734" i="26"/>
  <c r="J734" i="26" s="1"/>
  <c r="L734" i="26" s="1"/>
  <c r="K733" i="26"/>
  <c r="G733" i="26"/>
  <c r="E733" i="26"/>
  <c r="J733" i="26" s="1"/>
  <c r="K732" i="26"/>
  <c r="G732" i="26"/>
  <c r="E732" i="26"/>
  <c r="J732" i="26" s="1"/>
  <c r="L732" i="26" s="1"/>
  <c r="K731" i="26"/>
  <c r="G731" i="26"/>
  <c r="E731" i="26"/>
  <c r="J731" i="26" s="1"/>
  <c r="L731" i="26" s="1"/>
  <c r="K730" i="26"/>
  <c r="G730" i="26"/>
  <c r="E730" i="26"/>
  <c r="J730" i="26" s="1"/>
  <c r="L730" i="26" s="1"/>
  <c r="K729" i="26"/>
  <c r="G729" i="26"/>
  <c r="E729" i="26"/>
  <c r="J729" i="26" s="1"/>
  <c r="L729" i="26" s="1"/>
  <c r="K728" i="26"/>
  <c r="G728" i="26"/>
  <c r="E728" i="26"/>
  <c r="J728" i="26" s="1"/>
  <c r="L728" i="26" s="1"/>
  <c r="K727" i="26"/>
  <c r="G727" i="26"/>
  <c r="E727" i="26"/>
  <c r="J727" i="26" s="1"/>
  <c r="L727" i="26" s="1"/>
  <c r="K726" i="26"/>
  <c r="G726" i="26"/>
  <c r="E726" i="26"/>
  <c r="J726" i="26" s="1"/>
  <c r="L726" i="26" s="1"/>
  <c r="K725" i="26"/>
  <c r="G725" i="26"/>
  <c r="E725" i="26"/>
  <c r="J725" i="26" s="1"/>
  <c r="L725" i="26" s="1"/>
  <c r="K724" i="26"/>
  <c r="G724" i="26"/>
  <c r="E724" i="26"/>
  <c r="J724" i="26" s="1"/>
  <c r="L724" i="26" s="1"/>
  <c r="K723" i="26"/>
  <c r="G723" i="26"/>
  <c r="E723" i="26"/>
  <c r="J723" i="26" s="1"/>
  <c r="L723" i="26" s="1"/>
  <c r="K722" i="26"/>
  <c r="G722" i="26"/>
  <c r="E722" i="26"/>
  <c r="J722" i="26" s="1"/>
  <c r="L722" i="26" s="1"/>
  <c r="K721" i="26"/>
  <c r="G721" i="26"/>
  <c r="E721" i="26"/>
  <c r="J721" i="26" s="1"/>
  <c r="L721" i="26" s="1"/>
  <c r="K720" i="26"/>
  <c r="G720" i="26"/>
  <c r="E720" i="26"/>
  <c r="J720" i="26" s="1"/>
  <c r="L720" i="26" s="1"/>
  <c r="K719" i="26"/>
  <c r="G719" i="26"/>
  <c r="E719" i="26"/>
  <c r="J719" i="26" s="1"/>
  <c r="L719" i="26" s="1"/>
  <c r="K718" i="26"/>
  <c r="G718" i="26"/>
  <c r="E718" i="26"/>
  <c r="J718" i="26" s="1"/>
  <c r="L718" i="26" s="1"/>
  <c r="F713" i="26"/>
  <c r="K712" i="26"/>
  <c r="G712" i="26"/>
  <c r="E712" i="26"/>
  <c r="J712" i="26" s="1"/>
  <c r="L712" i="26" s="1"/>
  <c r="K711" i="26"/>
  <c r="G711" i="26"/>
  <c r="E711" i="26"/>
  <c r="J711" i="26" s="1"/>
  <c r="L711" i="26" s="1"/>
  <c r="K710" i="26"/>
  <c r="G710" i="26"/>
  <c r="E710" i="26"/>
  <c r="J710" i="26" s="1"/>
  <c r="K709" i="26"/>
  <c r="G709" i="26"/>
  <c r="E709" i="26"/>
  <c r="J709" i="26" s="1"/>
  <c r="L709" i="26" s="1"/>
  <c r="K708" i="26"/>
  <c r="G708" i="26"/>
  <c r="E708" i="26"/>
  <c r="J708" i="26" s="1"/>
  <c r="K707" i="26"/>
  <c r="G707" i="26"/>
  <c r="E707" i="26"/>
  <c r="J707" i="26" s="1"/>
  <c r="L707" i="26" s="1"/>
  <c r="K706" i="26"/>
  <c r="G706" i="26"/>
  <c r="E706" i="26"/>
  <c r="J706" i="26" s="1"/>
  <c r="L706" i="26" s="1"/>
  <c r="K705" i="26"/>
  <c r="G705" i="26"/>
  <c r="E705" i="26"/>
  <c r="J705" i="26" s="1"/>
  <c r="L705" i="26" s="1"/>
  <c r="K704" i="26"/>
  <c r="G704" i="26"/>
  <c r="E704" i="26"/>
  <c r="J704" i="26" s="1"/>
  <c r="L704" i="26" s="1"/>
  <c r="K703" i="26"/>
  <c r="G703" i="26"/>
  <c r="E703" i="26"/>
  <c r="J703" i="26" s="1"/>
  <c r="L703" i="26" s="1"/>
  <c r="K702" i="26"/>
  <c r="G702" i="26"/>
  <c r="E702" i="26"/>
  <c r="J702" i="26" s="1"/>
  <c r="L702" i="26" s="1"/>
  <c r="K701" i="26"/>
  <c r="G701" i="26"/>
  <c r="E701" i="26"/>
  <c r="J701" i="26" s="1"/>
  <c r="L701" i="26" s="1"/>
  <c r="K700" i="26"/>
  <c r="G700" i="26"/>
  <c r="E700" i="26"/>
  <c r="J700" i="26" s="1"/>
  <c r="L700" i="26" s="1"/>
  <c r="K699" i="26"/>
  <c r="G699" i="26"/>
  <c r="E699" i="26"/>
  <c r="J699" i="26" s="1"/>
  <c r="L699" i="26" s="1"/>
  <c r="K698" i="26"/>
  <c r="G698" i="26"/>
  <c r="E698" i="26"/>
  <c r="J698" i="26" s="1"/>
  <c r="L698" i="26" s="1"/>
  <c r="K697" i="26"/>
  <c r="G697" i="26"/>
  <c r="E697" i="26"/>
  <c r="J697" i="26" s="1"/>
  <c r="L697" i="26" s="1"/>
  <c r="K696" i="26"/>
  <c r="G696" i="26"/>
  <c r="E696" i="26"/>
  <c r="J696" i="26" s="1"/>
  <c r="L696" i="26" s="1"/>
  <c r="K695" i="26"/>
  <c r="G695" i="26"/>
  <c r="E695" i="26"/>
  <c r="J695" i="26" s="1"/>
  <c r="L695" i="26" s="1"/>
  <c r="K694" i="26"/>
  <c r="G694" i="26"/>
  <c r="E694" i="26"/>
  <c r="J694" i="26" s="1"/>
  <c r="L694" i="26" s="1"/>
  <c r="K693" i="26"/>
  <c r="G693" i="26"/>
  <c r="E693" i="26"/>
  <c r="J693" i="26" s="1"/>
  <c r="L693" i="26" s="1"/>
  <c r="K692" i="26"/>
  <c r="G692" i="26"/>
  <c r="E692" i="26"/>
  <c r="J692" i="26" s="1"/>
  <c r="L692" i="26" s="1"/>
  <c r="K691" i="26"/>
  <c r="G691" i="26"/>
  <c r="E691" i="26"/>
  <c r="J691" i="26" s="1"/>
  <c r="L691" i="26" s="1"/>
  <c r="K690" i="26"/>
  <c r="G690" i="26"/>
  <c r="E690" i="26"/>
  <c r="J690" i="26" s="1"/>
  <c r="L690" i="26" s="1"/>
  <c r="K689" i="26"/>
  <c r="G689" i="26"/>
  <c r="E689" i="26"/>
  <c r="J689" i="26" s="1"/>
  <c r="L689" i="26" s="1"/>
  <c r="K688" i="26"/>
  <c r="G688" i="26"/>
  <c r="E688" i="26"/>
  <c r="J688" i="26" s="1"/>
  <c r="L688" i="26" s="1"/>
  <c r="K687" i="26"/>
  <c r="G687" i="26"/>
  <c r="E687" i="26"/>
  <c r="J687" i="26" s="1"/>
  <c r="L687" i="26" s="1"/>
  <c r="K686" i="26"/>
  <c r="G686" i="26"/>
  <c r="E686" i="26"/>
  <c r="J686" i="26" s="1"/>
  <c r="L686" i="26" s="1"/>
  <c r="K685" i="26"/>
  <c r="G685" i="26"/>
  <c r="E685" i="26"/>
  <c r="J685" i="26" s="1"/>
  <c r="L685" i="26" s="1"/>
  <c r="K684" i="26"/>
  <c r="G684" i="26"/>
  <c r="E684" i="26"/>
  <c r="J684" i="26" s="1"/>
  <c r="L684" i="26" s="1"/>
  <c r="K683" i="26"/>
  <c r="G683" i="26"/>
  <c r="E683" i="26"/>
  <c r="J683" i="26" s="1"/>
  <c r="F678" i="26"/>
  <c r="K677" i="26"/>
  <c r="G677" i="26"/>
  <c r="E677" i="26"/>
  <c r="J677" i="26" s="1"/>
  <c r="K676" i="26"/>
  <c r="G676" i="26"/>
  <c r="E676" i="26"/>
  <c r="J676" i="26" s="1"/>
  <c r="K675" i="26"/>
  <c r="G675" i="26"/>
  <c r="E675" i="26"/>
  <c r="J675" i="26" s="1"/>
  <c r="L675" i="26" s="1"/>
  <c r="K674" i="26"/>
  <c r="G674" i="26"/>
  <c r="E674" i="26"/>
  <c r="J674" i="26" s="1"/>
  <c r="L674" i="26" s="1"/>
  <c r="K673" i="26"/>
  <c r="G673" i="26"/>
  <c r="E673" i="26"/>
  <c r="J673" i="26" s="1"/>
  <c r="L673" i="26" s="1"/>
  <c r="K672" i="26"/>
  <c r="G672" i="26"/>
  <c r="E672" i="26"/>
  <c r="J672" i="26" s="1"/>
  <c r="K671" i="26"/>
  <c r="G671" i="26"/>
  <c r="E671" i="26"/>
  <c r="J671" i="26" s="1"/>
  <c r="L671" i="26" s="1"/>
  <c r="K670" i="26"/>
  <c r="G670" i="26"/>
  <c r="E670" i="26"/>
  <c r="J670" i="26" s="1"/>
  <c r="L670" i="26" s="1"/>
  <c r="K669" i="26"/>
  <c r="G669" i="26"/>
  <c r="E669" i="26"/>
  <c r="J669" i="26" s="1"/>
  <c r="L669" i="26" s="1"/>
  <c r="K668" i="26"/>
  <c r="G668" i="26"/>
  <c r="E668" i="26"/>
  <c r="J668" i="26" s="1"/>
  <c r="L668" i="26" s="1"/>
  <c r="K667" i="26"/>
  <c r="G667" i="26"/>
  <c r="E667" i="26"/>
  <c r="J667" i="26" s="1"/>
  <c r="L667" i="26" s="1"/>
  <c r="K666" i="26"/>
  <c r="G666" i="26"/>
  <c r="E666" i="26"/>
  <c r="J666" i="26" s="1"/>
  <c r="L666" i="26" s="1"/>
  <c r="K665" i="26"/>
  <c r="G665" i="26"/>
  <c r="E665" i="26"/>
  <c r="J665" i="26" s="1"/>
  <c r="L665" i="26" s="1"/>
  <c r="K664" i="26"/>
  <c r="G664" i="26"/>
  <c r="E664" i="26"/>
  <c r="J664" i="26" s="1"/>
  <c r="L664" i="26" s="1"/>
  <c r="K663" i="26"/>
  <c r="G663" i="26"/>
  <c r="E663" i="26"/>
  <c r="J663" i="26" s="1"/>
  <c r="L663" i="26" s="1"/>
  <c r="K662" i="26"/>
  <c r="G662" i="26"/>
  <c r="E662" i="26"/>
  <c r="J662" i="26" s="1"/>
  <c r="L662" i="26" s="1"/>
  <c r="K661" i="26"/>
  <c r="G661" i="26"/>
  <c r="E661" i="26"/>
  <c r="J661" i="26" s="1"/>
  <c r="K660" i="26"/>
  <c r="G660" i="26"/>
  <c r="E660" i="26"/>
  <c r="J660" i="26" s="1"/>
  <c r="L660" i="26" s="1"/>
  <c r="K659" i="26"/>
  <c r="G659" i="26"/>
  <c r="E659" i="26"/>
  <c r="J659" i="26" s="1"/>
  <c r="K658" i="26"/>
  <c r="G658" i="26"/>
  <c r="E658" i="26"/>
  <c r="J658" i="26" s="1"/>
  <c r="L658" i="26" s="1"/>
  <c r="K657" i="26"/>
  <c r="G657" i="26"/>
  <c r="E657" i="26"/>
  <c r="J657" i="26" s="1"/>
  <c r="L657" i="26" s="1"/>
  <c r="K656" i="26"/>
  <c r="G656" i="26"/>
  <c r="E656" i="26"/>
  <c r="J656" i="26" s="1"/>
  <c r="L656" i="26" s="1"/>
  <c r="K655" i="26"/>
  <c r="G655" i="26"/>
  <c r="E655" i="26"/>
  <c r="J655" i="26" s="1"/>
  <c r="L655" i="26" s="1"/>
  <c r="K654" i="26"/>
  <c r="G654" i="26"/>
  <c r="E654" i="26"/>
  <c r="J654" i="26" s="1"/>
  <c r="K653" i="26"/>
  <c r="G653" i="26"/>
  <c r="E653" i="26"/>
  <c r="J653" i="26" s="1"/>
  <c r="L653" i="26" s="1"/>
  <c r="K652" i="26"/>
  <c r="G652" i="26"/>
  <c r="E652" i="26"/>
  <c r="J652" i="26" s="1"/>
  <c r="L652" i="26" s="1"/>
  <c r="K651" i="26"/>
  <c r="G651" i="26"/>
  <c r="E651" i="26"/>
  <c r="J651" i="26" s="1"/>
  <c r="L651" i="26" s="1"/>
  <c r="K650" i="26"/>
  <c r="G650" i="26"/>
  <c r="E650" i="26"/>
  <c r="J650" i="26" s="1"/>
  <c r="L650" i="26" s="1"/>
  <c r="K649" i="26"/>
  <c r="G649" i="26"/>
  <c r="E649" i="26"/>
  <c r="J649" i="26" s="1"/>
  <c r="L649" i="26" s="1"/>
  <c r="K648" i="26"/>
  <c r="G648" i="26"/>
  <c r="E648" i="26"/>
  <c r="J648" i="26" s="1"/>
  <c r="F643" i="26"/>
  <c r="K642" i="26"/>
  <c r="G642" i="26"/>
  <c r="E642" i="26"/>
  <c r="J642" i="26" s="1"/>
  <c r="L642" i="26" s="1"/>
  <c r="K641" i="26"/>
  <c r="G641" i="26"/>
  <c r="E641" i="26"/>
  <c r="J641" i="26" s="1"/>
  <c r="L641" i="26" s="1"/>
  <c r="K640" i="26"/>
  <c r="G640" i="26"/>
  <c r="E640" i="26"/>
  <c r="J640" i="26" s="1"/>
  <c r="K639" i="26"/>
  <c r="G639" i="26"/>
  <c r="E639" i="26"/>
  <c r="J639" i="26" s="1"/>
  <c r="L639" i="26" s="1"/>
  <c r="K638" i="26"/>
  <c r="G638" i="26"/>
  <c r="E638" i="26"/>
  <c r="J638" i="26" s="1"/>
  <c r="L638" i="26" s="1"/>
  <c r="K637" i="26"/>
  <c r="G637" i="26"/>
  <c r="E637" i="26"/>
  <c r="J637" i="26" s="1"/>
  <c r="L637" i="26" s="1"/>
  <c r="K636" i="26"/>
  <c r="G636" i="26"/>
  <c r="E636" i="26"/>
  <c r="J636" i="26" s="1"/>
  <c r="L636" i="26" s="1"/>
  <c r="K635" i="26"/>
  <c r="G635" i="26"/>
  <c r="E635" i="26"/>
  <c r="J635" i="26" s="1"/>
  <c r="K634" i="26"/>
  <c r="G634" i="26"/>
  <c r="E634" i="26"/>
  <c r="J634" i="26" s="1"/>
  <c r="L634" i="26" s="1"/>
  <c r="K633" i="26"/>
  <c r="G633" i="26"/>
  <c r="E633" i="26"/>
  <c r="J633" i="26" s="1"/>
  <c r="L633" i="26" s="1"/>
  <c r="K632" i="26"/>
  <c r="G632" i="26"/>
  <c r="E632" i="26"/>
  <c r="J632" i="26" s="1"/>
  <c r="L632" i="26" s="1"/>
  <c r="K631" i="26"/>
  <c r="G631" i="26"/>
  <c r="E631" i="26"/>
  <c r="J631" i="26" s="1"/>
  <c r="L631" i="26" s="1"/>
  <c r="K630" i="26"/>
  <c r="G630" i="26"/>
  <c r="E630" i="26"/>
  <c r="J630" i="26" s="1"/>
  <c r="L630" i="26" s="1"/>
  <c r="K629" i="26"/>
  <c r="G629" i="26"/>
  <c r="E629" i="26"/>
  <c r="J629" i="26" s="1"/>
  <c r="L629" i="26" s="1"/>
  <c r="K628" i="26"/>
  <c r="G628" i="26"/>
  <c r="E628" i="26"/>
  <c r="J628" i="26" s="1"/>
  <c r="L628" i="26" s="1"/>
  <c r="K627" i="26"/>
  <c r="G627" i="26"/>
  <c r="E627" i="26"/>
  <c r="J627" i="26" s="1"/>
  <c r="L627" i="26" s="1"/>
  <c r="K626" i="26"/>
  <c r="G626" i="26"/>
  <c r="E626" i="26"/>
  <c r="J626" i="26" s="1"/>
  <c r="L626" i="26" s="1"/>
  <c r="K625" i="26"/>
  <c r="G625" i="26"/>
  <c r="E625" i="26"/>
  <c r="J625" i="26" s="1"/>
  <c r="K624" i="26"/>
  <c r="G624" i="26"/>
  <c r="E624" i="26"/>
  <c r="J624" i="26" s="1"/>
  <c r="L624" i="26" s="1"/>
  <c r="K623" i="26"/>
  <c r="G623" i="26"/>
  <c r="E623" i="26"/>
  <c r="J623" i="26" s="1"/>
  <c r="L623" i="26" s="1"/>
  <c r="K622" i="26"/>
  <c r="G622" i="26"/>
  <c r="E622" i="26"/>
  <c r="J622" i="26" s="1"/>
  <c r="L622" i="26" s="1"/>
  <c r="K621" i="26"/>
  <c r="G621" i="26"/>
  <c r="E621" i="26"/>
  <c r="J621" i="26" s="1"/>
  <c r="L621" i="26" s="1"/>
  <c r="K620" i="26"/>
  <c r="G620" i="26"/>
  <c r="E620" i="26"/>
  <c r="J620" i="26" s="1"/>
  <c r="L620" i="26" s="1"/>
  <c r="K619" i="26"/>
  <c r="G619" i="26"/>
  <c r="E619" i="26"/>
  <c r="J619" i="26" s="1"/>
  <c r="L619" i="26" s="1"/>
  <c r="K618" i="26"/>
  <c r="G618" i="26"/>
  <c r="E618" i="26"/>
  <c r="J618" i="26" s="1"/>
  <c r="L618" i="26" s="1"/>
  <c r="K617" i="26"/>
  <c r="G617" i="26"/>
  <c r="E617" i="26"/>
  <c r="J617" i="26" s="1"/>
  <c r="L617" i="26" s="1"/>
  <c r="K616" i="26"/>
  <c r="G616" i="26"/>
  <c r="E616" i="26"/>
  <c r="J616" i="26" s="1"/>
  <c r="L616" i="26" s="1"/>
  <c r="K615" i="26"/>
  <c r="G615" i="26"/>
  <c r="E615" i="26"/>
  <c r="J615" i="26" s="1"/>
  <c r="L615" i="26" s="1"/>
  <c r="K614" i="26"/>
  <c r="G614" i="26"/>
  <c r="E614" i="26"/>
  <c r="J614" i="26" s="1"/>
  <c r="L614" i="26" s="1"/>
  <c r="K613" i="26"/>
  <c r="G613" i="26"/>
  <c r="E613" i="26"/>
  <c r="J613" i="26" s="1"/>
  <c r="F608" i="26"/>
  <c r="K607" i="26"/>
  <c r="G607" i="26"/>
  <c r="E607" i="26"/>
  <c r="J607" i="26" s="1"/>
  <c r="L607" i="26" s="1"/>
  <c r="K606" i="26"/>
  <c r="G606" i="26"/>
  <c r="E606" i="26"/>
  <c r="J606" i="26" s="1"/>
  <c r="L606" i="26" s="1"/>
  <c r="K605" i="26"/>
  <c r="G605" i="26"/>
  <c r="E605" i="26"/>
  <c r="J605" i="26" s="1"/>
  <c r="K604" i="26"/>
  <c r="G604" i="26"/>
  <c r="E604" i="26"/>
  <c r="J604" i="26" s="1"/>
  <c r="K603" i="26"/>
  <c r="G603" i="26"/>
  <c r="E603" i="26"/>
  <c r="J603" i="26" s="1"/>
  <c r="K602" i="26"/>
  <c r="G602" i="26"/>
  <c r="E602" i="26"/>
  <c r="J602" i="26" s="1"/>
  <c r="L602" i="26" s="1"/>
  <c r="K601" i="26"/>
  <c r="G601" i="26"/>
  <c r="E601" i="26"/>
  <c r="J601" i="26" s="1"/>
  <c r="L601" i="26" s="1"/>
  <c r="K600" i="26"/>
  <c r="G600" i="26"/>
  <c r="E600" i="26"/>
  <c r="J600" i="26" s="1"/>
  <c r="L600" i="26" s="1"/>
  <c r="K599" i="26"/>
  <c r="G599" i="26"/>
  <c r="E599" i="26"/>
  <c r="J599" i="26" s="1"/>
  <c r="L599" i="26" s="1"/>
  <c r="K598" i="26"/>
  <c r="G598" i="26"/>
  <c r="E598" i="26"/>
  <c r="J598" i="26" s="1"/>
  <c r="L598" i="26" s="1"/>
  <c r="K597" i="26"/>
  <c r="G597" i="26"/>
  <c r="E597" i="26"/>
  <c r="J597" i="26" s="1"/>
  <c r="K596" i="26"/>
  <c r="G596" i="26"/>
  <c r="E596" i="26"/>
  <c r="J596" i="26" s="1"/>
  <c r="L596" i="26" s="1"/>
  <c r="K595" i="26"/>
  <c r="G595" i="26"/>
  <c r="E595" i="26"/>
  <c r="J595" i="26" s="1"/>
  <c r="L595" i="26" s="1"/>
  <c r="K594" i="26"/>
  <c r="G594" i="26"/>
  <c r="E594" i="26"/>
  <c r="J594" i="26" s="1"/>
  <c r="L594" i="26" s="1"/>
  <c r="K593" i="26"/>
  <c r="G593" i="26"/>
  <c r="E593" i="26"/>
  <c r="J593" i="26" s="1"/>
  <c r="L593" i="26" s="1"/>
  <c r="K592" i="26"/>
  <c r="G592" i="26"/>
  <c r="E592" i="26"/>
  <c r="J592" i="26" s="1"/>
  <c r="L592" i="26" s="1"/>
  <c r="K591" i="26"/>
  <c r="G591" i="26"/>
  <c r="E591" i="26"/>
  <c r="J591" i="26" s="1"/>
  <c r="L591" i="26" s="1"/>
  <c r="K590" i="26"/>
  <c r="G590" i="26"/>
  <c r="E590" i="26"/>
  <c r="J590" i="26" s="1"/>
  <c r="K589" i="26"/>
  <c r="G589" i="26"/>
  <c r="E589" i="26"/>
  <c r="J589" i="26" s="1"/>
  <c r="L589" i="26" s="1"/>
  <c r="K588" i="26"/>
  <c r="G588" i="26"/>
  <c r="E588" i="26"/>
  <c r="J588" i="26" s="1"/>
  <c r="L588" i="26" s="1"/>
  <c r="K587" i="26"/>
  <c r="G587" i="26"/>
  <c r="E587" i="26"/>
  <c r="J587" i="26" s="1"/>
  <c r="L587" i="26" s="1"/>
  <c r="K586" i="26"/>
  <c r="G586" i="26"/>
  <c r="E586" i="26"/>
  <c r="J586" i="26" s="1"/>
  <c r="L586" i="26" s="1"/>
  <c r="K585" i="26"/>
  <c r="G585" i="26"/>
  <c r="E585" i="26"/>
  <c r="J585" i="26" s="1"/>
  <c r="L585" i="26" s="1"/>
  <c r="K584" i="26"/>
  <c r="G584" i="26"/>
  <c r="E584" i="26"/>
  <c r="J584" i="26" s="1"/>
  <c r="L584" i="26" s="1"/>
  <c r="K583" i="26"/>
  <c r="G583" i="26"/>
  <c r="E583" i="26"/>
  <c r="J583" i="26" s="1"/>
  <c r="L583" i="26" s="1"/>
  <c r="K582" i="26"/>
  <c r="G582" i="26"/>
  <c r="E582" i="26"/>
  <c r="J582" i="26" s="1"/>
  <c r="L582" i="26" s="1"/>
  <c r="K581" i="26"/>
  <c r="G581" i="26"/>
  <c r="E581" i="26"/>
  <c r="J581" i="26" s="1"/>
  <c r="L581" i="26" s="1"/>
  <c r="K580" i="26"/>
  <c r="G580" i="26"/>
  <c r="E580" i="26"/>
  <c r="J580" i="26" s="1"/>
  <c r="K579" i="26"/>
  <c r="G579" i="26"/>
  <c r="E579" i="26"/>
  <c r="J579" i="26" s="1"/>
  <c r="K578" i="26"/>
  <c r="G578" i="26"/>
  <c r="E578" i="26"/>
  <c r="J578" i="26" s="1"/>
  <c r="F573" i="26"/>
  <c r="K572" i="26"/>
  <c r="G572" i="26"/>
  <c r="E572" i="26"/>
  <c r="J572" i="26" s="1"/>
  <c r="L572" i="26" s="1"/>
  <c r="K571" i="26"/>
  <c r="G571" i="26"/>
  <c r="E571" i="26"/>
  <c r="J571" i="26" s="1"/>
  <c r="K570" i="26"/>
  <c r="G570" i="26"/>
  <c r="E570" i="26"/>
  <c r="J570" i="26" s="1"/>
  <c r="K569" i="26"/>
  <c r="G569" i="26"/>
  <c r="E569" i="26"/>
  <c r="J569" i="26" s="1"/>
  <c r="L569" i="26" s="1"/>
  <c r="K568" i="26"/>
  <c r="G568" i="26"/>
  <c r="E568" i="26"/>
  <c r="J568" i="26" s="1"/>
  <c r="L568" i="26" s="1"/>
  <c r="K567" i="26"/>
  <c r="G567" i="26"/>
  <c r="E567" i="26"/>
  <c r="J567" i="26" s="1"/>
  <c r="L567" i="26" s="1"/>
  <c r="K566" i="26"/>
  <c r="G566" i="26"/>
  <c r="E566" i="26"/>
  <c r="J566" i="26" s="1"/>
  <c r="L566" i="26" s="1"/>
  <c r="K565" i="26"/>
  <c r="G565" i="26"/>
  <c r="E565" i="26"/>
  <c r="J565" i="26" s="1"/>
  <c r="L565" i="26" s="1"/>
  <c r="K564" i="26"/>
  <c r="G564" i="26"/>
  <c r="E564" i="26"/>
  <c r="J564" i="26" s="1"/>
  <c r="L564" i="26" s="1"/>
  <c r="K563" i="26"/>
  <c r="G563" i="26"/>
  <c r="E563" i="26"/>
  <c r="J563" i="26" s="1"/>
  <c r="L563" i="26" s="1"/>
  <c r="K562" i="26"/>
  <c r="G562" i="26"/>
  <c r="E562" i="26"/>
  <c r="J562" i="26" s="1"/>
  <c r="L562" i="26" s="1"/>
  <c r="K561" i="26"/>
  <c r="G561" i="26"/>
  <c r="E561" i="26"/>
  <c r="J561" i="26" s="1"/>
  <c r="L561" i="26" s="1"/>
  <c r="K560" i="26"/>
  <c r="G560" i="26"/>
  <c r="E560" i="26"/>
  <c r="J560" i="26" s="1"/>
  <c r="L560" i="26" s="1"/>
  <c r="K559" i="26"/>
  <c r="G559" i="26"/>
  <c r="E559" i="26"/>
  <c r="J559" i="26" s="1"/>
  <c r="L559" i="26" s="1"/>
  <c r="K558" i="26"/>
  <c r="G558" i="26"/>
  <c r="E558" i="26"/>
  <c r="J558" i="26" s="1"/>
  <c r="K557" i="26"/>
  <c r="G557" i="26"/>
  <c r="E557" i="26"/>
  <c r="J557" i="26" s="1"/>
  <c r="K556" i="26"/>
  <c r="G556" i="26"/>
  <c r="E556" i="26"/>
  <c r="J556" i="26" s="1"/>
  <c r="L556" i="26" s="1"/>
  <c r="K555" i="26"/>
  <c r="G555" i="26"/>
  <c r="E555" i="26"/>
  <c r="J555" i="26" s="1"/>
  <c r="L555" i="26" s="1"/>
  <c r="K554" i="26"/>
  <c r="G554" i="26"/>
  <c r="E554" i="26"/>
  <c r="J554" i="26" s="1"/>
  <c r="L554" i="26" s="1"/>
  <c r="K553" i="26"/>
  <c r="G553" i="26"/>
  <c r="E553" i="26"/>
  <c r="J553" i="26" s="1"/>
  <c r="L553" i="26" s="1"/>
  <c r="K552" i="26"/>
  <c r="G552" i="26"/>
  <c r="E552" i="26"/>
  <c r="J552" i="26" s="1"/>
  <c r="L552" i="26" s="1"/>
  <c r="K551" i="26"/>
  <c r="G551" i="26"/>
  <c r="E551" i="26"/>
  <c r="J551" i="26" s="1"/>
  <c r="L551" i="26" s="1"/>
  <c r="K550" i="26"/>
  <c r="G550" i="26"/>
  <c r="E550" i="26"/>
  <c r="J550" i="26" s="1"/>
  <c r="L550" i="26" s="1"/>
  <c r="K549" i="26"/>
  <c r="G549" i="26"/>
  <c r="E549" i="26"/>
  <c r="J549" i="26" s="1"/>
  <c r="K548" i="26"/>
  <c r="G548" i="26"/>
  <c r="E548" i="26"/>
  <c r="J548" i="26" s="1"/>
  <c r="L548" i="26" s="1"/>
  <c r="K547" i="26"/>
  <c r="G547" i="26"/>
  <c r="E547" i="26"/>
  <c r="J547" i="26" s="1"/>
  <c r="L547" i="26" s="1"/>
  <c r="K546" i="26"/>
  <c r="G546" i="26"/>
  <c r="E546" i="26"/>
  <c r="J546" i="26" s="1"/>
  <c r="L546" i="26" s="1"/>
  <c r="K545" i="26"/>
  <c r="G545" i="26"/>
  <c r="E545" i="26"/>
  <c r="J545" i="26" s="1"/>
  <c r="L545" i="26" s="1"/>
  <c r="K544" i="26"/>
  <c r="G544" i="26"/>
  <c r="E544" i="26"/>
  <c r="J544" i="26" s="1"/>
  <c r="L544" i="26" s="1"/>
  <c r="K543" i="26"/>
  <c r="G543" i="26"/>
  <c r="E543" i="26"/>
  <c r="J543" i="26" s="1"/>
  <c r="F538" i="26"/>
  <c r="K537" i="26"/>
  <c r="G537" i="26"/>
  <c r="E537" i="26"/>
  <c r="J537" i="26" s="1"/>
  <c r="L537" i="26" s="1"/>
  <c r="K536" i="26"/>
  <c r="G536" i="26"/>
  <c r="E536" i="26"/>
  <c r="J536" i="26" s="1"/>
  <c r="L536" i="26" s="1"/>
  <c r="K535" i="26"/>
  <c r="G535" i="26"/>
  <c r="E535" i="26"/>
  <c r="J535" i="26" s="1"/>
  <c r="L535" i="26" s="1"/>
  <c r="K534" i="26"/>
  <c r="G534" i="26"/>
  <c r="E534" i="26"/>
  <c r="J534" i="26" s="1"/>
  <c r="L534" i="26" s="1"/>
  <c r="K533" i="26"/>
  <c r="G533" i="26"/>
  <c r="E533" i="26"/>
  <c r="J533" i="26" s="1"/>
  <c r="L533" i="26" s="1"/>
  <c r="K532" i="26"/>
  <c r="G532" i="26"/>
  <c r="E532" i="26"/>
  <c r="J532" i="26" s="1"/>
  <c r="L532" i="26" s="1"/>
  <c r="K531" i="26"/>
  <c r="G531" i="26"/>
  <c r="E531" i="26"/>
  <c r="J531" i="26" s="1"/>
  <c r="L531" i="26" s="1"/>
  <c r="K530" i="26"/>
  <c r="G530" i="26"/>
  <c r="E530" i="26"/>
  <c r="J530" i="26" s="1"/>
  <c r="L530" i="26" s="1"/>
  <c r="K529" i="26"/>
  <c r="G529" i="26"/>
  <c r="E529" i="26"/>
  <c r="J529" i="26" s="1"/>
  <c r="L529" i="26" s="1"/>
  <c r="K528" i="26"/>
  <c r="G528" i="26"/>
  <c r="E528" i="26"/>
  <c r="J528" i="26" s="1"/>
  <c r="L528" i="26" s="1"/>
  <c r="K527" i="26"/>
  <c r="G527" i="26"/>
  <c r="E527" i="26"/>
  <c r="J527" i="26" s="1"/>
  <c r="L527" i="26" s="1"/>
  <c r="K526" i="26"/>
  <c r="G526" i="26"/>
  <c r="E526" i="26"/>
  <c r="J526" i="26" s="1"/>
  <c r="L526" i="26" s="1"/>
  <c r="K525" i="26"/>
  <c r="G525" i="26"/>
  <c r="E525" i="26"/>
  <c r="J525" i="26" s="1"/>
  <c r="L525" i="26" s="1"/>
  <c r="K524" i="26"/>
  <c r="G524" i="26"/>
  <c r="E524" i="26"/>
  <c r="J524" i="26" s="1"/>
  <c r="L524" i="26" s="1"/>
  <c r="K523" i="26"/>
  <c r="G523" i="26"/>
  <c r="E523" i="26"/>
  <c r="J523" i="26" s="1"/>
  <c r="K522" i="26"/>
  <c r="G522" i="26"/>
  <c r="E522" i="26"/>
  <c r="J522" i="26" s="1"/>
  <c r="L522" i="26" s="1"/>
  <c r="K521" i="26"/>
  <c r="G521" i="26"/>
  <c r="E521" i="26"/>
  <c r="J521" i="26" s="1"/>
  <c r="L521" i="26" s="1"/>
  <c r="K520" i="26"/>
  <c r="G520" i="26"/>
  <c r="E520" i="26"/>
  <c r="J520" i="26" s="1"/>
  <c r="L520" i="26" s="1"/>
  <c r="K519" i="26"/>
  <c r="G519" i="26"/>
  <c r="E519" i="26"/>
  <c r="J519" i="26" s="1"/>
  <c r="L519" i="26" s="1"/>
  <c r="K518" i="26"/>
  <c r="G518" i="26"/>
  <c r="E518" i="26"/>
  <c r="J518" i="26" s="1"/>
  <c r="L518" i="26" s="1"/>
  <c r="K517" i="26"/>
  <c r="G517" i="26"/>
  <c r="E517" i="26"/>
  <c r="J517" i="26" s="1"/>
  <c r="L517" i="26" s="1"/>
  <c r="K516" i="26"/>
  <c r="G516" i="26"/>
  <c r="E516" i="26"/>
  <c r="J516" i="26" s="1"/>
  <c r="L516" i="26" s="1"/>
  <c r="K515" i="26"/>
  <c r="G515" i="26"/>
  <c r="E515" i="26"/>
  <c r="J515" i="26" s="1"/>
  <c r="L515" i="26" s="1"/>
  <c r="K514" i="26"/>
  <c r="G514" i="26"/>
  <c r="E514" i="26"/>
  <c r="J514" i="26" s="1"/>
  <c r="L514" i="26" s="1"/>
  <c r="K513" i="26"/>
  <c r="G513" i="26"/>
  <c r="E513" i="26"/>
  <c r="J513" i="26" s="1"/>
  <c r="L513" i="26" s="1"/>
  <c r="K512" i="26"/>
  <c r="G512" i="26"/>
  <c r="E512" i="26"/>
  <c r="J512" i="26" s="1"/>
  <c r="L512" i="26" s="1"/>
  <c r="K511" i="26"/>
  <c r="G511" i="26"/>
  <c r="E511" i="26"/>
  <c r="J511" i="26" s="1"/>
  <c r="L511" i="26" s="1"/>
  <c r="K510" i="26"/>
  <c r="G510" i="26"/>
  <c r="E510" i="26"/>
  <c r="J510" i="26" s="1"/>
  <c r="L510" i="26" s="1"/>
  <c r="K509" i="26"/>
  <c r="G509" i="26"/>
  <c r="E509" i="26"/>
  <c r="J509" i="26" s="1"/>
  <c r="K508" i="26"/>
  <c r="G508" i="26"/>
  <c r="E508" i="26"/>
  <c r="J508" i="26" s="1"/>
  <c r="L508" i="26" s="1"/>
  <c r="F502" i="26"/>
  <c r="K501" i="26"/>
  <c r="G501" i="26"/>
  <c r="E501" i="26"/>
  <c r="J501" i="26" s="1"/>
  <c r="K500" i="26"/>
  <c r="G500" i="26"/>
  <c r="E500" i="26"/>
  <c r="J500" i="26" s="1"/>
  <c r="L500" i="26" s="1"/>
  <c r="K499" i="26"/>
  <c r="G499" i="26"/>
  <c r="E499" i="26"/>
  <c r="J499" i="26" s="1"/>
  <c r="L499" i="26" s="1"/>
  <c r="K498" i="26"/>
  <c r="G498" i="26"/>
  <c r="E498" i="26"/>
  <c r="J498" i="26" s="1"/>
  <c r="K497" i="26"/>
  <c r="G497" i="26"/>
  <c r="E497" i="26"/>
  <c r="J497" i="26" s="1"/>
  <c r="L497" i="26" s="1"/>
  <c r="K496" i="26"/>
  <c r="G496" i="26"/>
  <c r="E496" i="26"/>
  <c r="J496" i="26" s="1"/>
  <c r="L496" i="26" s="1"/>
  <c r="K495" i="26"/>
  <c r="G495" i="26"/>
  <c r="E495" i="26"/>
  <c r="J495" i="26" s="1"/>
  <c r="L495" i="26" s="1"/>
  <c r="K494" i="26"/>
  <c r="G494" i="26"/>
  <c r="E494" i="26"/>
  <c r="J494" i="26" s="1"/>
  <c r="L494" i="26" s="1"/>
  <c r="K493" i="26"/>
  <c r="G493" i="26"/>
  <c r="E493" i="26"/>
  <c r="J493" i="26" s="1"/>
  <c r="L493" i="26" s="1"/>
  <c r="K492" i="26"/>
  <c r="G492" i="26"/>
  <c r="E492" i="26"/>
  <c r="J492" i="26" s="1"/>
  <c r="L492" i="26" s="1"/>
  <c r="K491" i="26"/>
  <c r="G491" i="26"/>
  <c r="E491" i="26"/>
  <c r="J491" i="26" s="1"/>
  <c r="L491" i="26" s="1"/>
  <c r="K490" i="26"/>
  <c r="G490" i="26"/>
  <c r="E490" i="26"/>
  <c r="J490" i="26" s="1"/>
  <c r="L490" i="26" s="1"/>
  <c r="K489" i="26"/>
  <c r="G489" i="26"/>
  <c r="E489" i="26"/>
  <c r="J489" i="26" s="1"/>
  <c r="L489" i="26" s="1"/>
  <c r="K488" i="26"/>
  <c r="G488" i="26"/>
  <c r="E488" i="26"/>
  <c r="J488" i="26" s="1"/>
  <c r="K487" i="26"/>
  <c r="G487" i="26"/>
  <c r="E487" i="26"/>
  <c r="J487" i="26" s="1"/>
  <c r="L487" i="26" s="1"/>
  <c r="K486" i="26"/>
  <c r="G486" i="26"/>
  <c r="E486" i="26"/>
  <c r="J486" i="26" s="1"/>
  <c r="L486" i="26" s="1"/>
  <c r="K485" i="26"/>
  <c r="G485" i="26"/>
  <c r="E485" i="26"/>
  <c r="J485" i="26" s="1"/>
  <c r="K484" i="26"/>
  <c r="G484" i="26"/>
  <c r="E484" i="26"/>
  <c r="J484" i="26" s="1"/>
  <c r="L484" i="26" s="1"/>
  <c r="K483" i="26"/>
  <c r="G483" i="26"/>
  <c r="E483" i="26"/>
  <c r="J483" i="26" s="1"/>
  <c r="L483" i="26" s="1"/>
  <c r="K482" i="26"/>
  <c r="G482" i="26"/>
  <c r="E482" i="26"/>
  <c r="J482" i="26" s="1"/>
  <c r="L482" i="26" s="1"/>
  <c r="K481" i="26"/>
  <c r="G481" i="26"/>
  <c r="E481" i="26"/>
  <c r="J481" i="26" s="1"/>
  <c r="L481" i="26" s="1"/>
  <c r="K480" i="26"/>
  <c r="G480" i="26"/>
  <c r="E480" i="26"/>
  <c r="J480" i="26" s="1"/>
  <c r="L480" i="26" s="1"/>
  <c r="K479" i="26"/>
  <c r="G479" i="26"/>
  <c r="E479" i="26"/>
  <c r="J479" i="26" s="1"/>
  <c r="L479" i="26" s="1"/>
  <c r="K478" i="26"/>
  <c r="G478" i="26"/>
  <c r="E478" i="26"/>
  <c r="J478" i="26" s="1"/>
  <c r="L478" i="26" s="1"/>
  <c r="K477" i="26"/>
  <c r="G477" i="26"/>
  <c r="E477" i="26"/>
  <c r="J477" i="26" s="1"/>
  <c r="L477" i="26" s="1"/>
  <c r="K476" i="26"/>
  <c r="G476" i="26"/>
  <c r="E476" i="26"/>
  <c r="J476" i="26" s="1"/>
  <c r="L476" i="26" s="1"/>
  <c r="K475" i="26"/>
  <c r="G475" i="26"/>
  <c r="E475" i="26"/>
  <c r="J475" i="26" s="1"/>
  <c r="L475" i="26" s="1"/>
  <c r="K474" i="26"/>
  <c r="G474" i="26"/>
  <c r="E474" i="26"/>
  <c r="J474" i="26" s="1"/>
  <c r="L474" i="26" s="1"/>
  <c r="K473" i="26"/>
  <c r="G473" i="26"/>
  <c r="E473" i="26"/>
  <c r="J473" i="26" s="1"/>
  <c r="L473" i="26" s="1"/>
  <c r="K472" i="26"/>
  <c r="G472" i="26"/>
  <c r="E472" i="26"/>
  <c r="J472" i="26" s="1"/>
  <c r="L472" i="26" s="1"/>
  <c r="F467" i="26"/>
  <c r="K466" i="26"/>
  <c r="G466" i="26"/>
  <c r="E466" i="26"/>
  <c r="J466" i="26" s="1"/>
  <c r="L466" i="26" s="1"/>
  <c r="K465" i="26"/>
  <c r="G465" i="26"/>
  <c r="E465" i="26"/>
  <c r="J465" i="26" s="1"/>
  <c r="L465" i="26" s="1"/>
  <c r="K464" i="26"/>
  <c r="G464" i="26"/>
  <c r="E464" i="26"/>
  <c r="J464" i="26" s="1"/>
  <c r="K463" i="26"/>
  <c r="G463" i="26"/>
  <c r="E463" i="26"/>
  <c r="J463" i="26" s="1"/>
  <c r="L463" i="26" s="1"/>
  <c r="K462" i="26"/>
  <c r="G462" i="26"/>
  <c r="E462" i="26"/>
  <c r="J462" i="26" s="1"/>
  <c r="L462" i="26" s="1"/>
  <c r="K461" i="26"/>
  <c r="G461" i="26"/>
  <c r="E461" i="26"/>
  <c r="J461" i="26" s="1"/>
  <c r="L461" i="26" s="1"/>
  <c r="K460" i="26"/>
  <c r="G460" i="26"/>
  <c r="E460" i="26"/>
  <c r="J460" i="26" s="1"/>
  <c r="L460" i="26" s="1"/>
  <c r="K459" i="26"/>
  <c r="G459" i="26"/>
  <c r="E459" i="26"/>
  <c r="J459" i="26" s="1"/>
  <c r="L459" i="26" s="1"/>
  <c r="K458" i="26"/>
  <c r="G458" i="26"/>
  <c r="E458" i="26"/>
  <c r="J458" i="26" s="1"/>
  <c r="L458" i="26" s="1"/>
  <c r="K457" i="26"/>
  <c r="G457" i="26"/>
  <c r="E457" i="26"/>
  <c r="J457" i="26" s="1"/>
  <c r="L457" i="26" s="1"/>
  <c r="K456" i="26"/>
  <c r="G456" i="26"/>
  <c r="E456" i="26"/>
  <c r="J456" i="26" s="1"/>
  <c r="L456" i="26" s="1"/>
  <c r="K455" i="26"/>
  <c r="G455" i="26"/>
  <c r="E455" i="26"/>
  <c r="J455" i="26" s="1"/>
  <c r="L455" i="26" s="1"/>
  <c r="K454" i="26"/>
  <c r="G454" i="26"/>
  <c r="E454" i="26"/>
  <c r="J454" i="26" s="1"/>
  <c r="L454" i="26" s="1"/>
  <c r="K453" i="26"/>
  <c r="G453" i="26"/>
  <c r="E453" i="26"/>
  <c r="J453" i="26" s="1"/>
  <c r="L453" i="26" s="1"/>
  <c r="K452" i="26"/>
  <c r="G452" i="26"/>
  <c r="E452" i="26"/>
  <c r="J452" i="26" s="1"/>
  <c r="K451" i="26"/>
  <c r="G451" i="26"/>
  <c r="E451" i="26"/>
  <c r="J451" i="26" s="1"/>
  <c r="K450" i="26"/>
  <c r="G450" i="26"/>
  <c r="E450" i="26"/>
  <c r="J450" i="26" s="1"/>
  <c r="L450" i="26" s="1"/>
  <c r="K449" i="26"/>
  <c r="G449" i="26"/>
  <c r="E449" i="26"/>
  <c r="J449" i="26" s="1"/>
  <c r="K448" i="26"/>
  <c r="G448" i="26"/>
  <c r="E448" i="26"/>
  <c r="J448" i="26" s="1"/>
  <c r="L448" i="26" s="1"/>
  <c r="K447" i="26"/>
  <c r="G447" i="26"/>
  <c r="E447" i="26"/>
  <c r="J447" i="26" s="1"/>
  <c r="L447" i="26" s="1"/>
  <c r="K446" i="26"/>
  <c r="G446" i="26"/>
  <c r="E446" i="26"/>
  <c r="J446" i="26" s="1"/>
  <c r="L446" i="26" s="1"/>
  <c r="K445" i="26"/>
  <c r="G445" i="26"/>
  <c r="E445" i="26"/>
  <c r="J445" i="26" s="1"/>
  <c r="L445" i="26" s="1"/>
  <c r="K444" i="26"/>
  <c r="G444" i="26"/>
  <c r="E444" i="26"/>
  <c r="J444" i="26" s="1"/>
  <c r="L444" i="26" s="1"/>
  <c r="K443" i="26"/>
  <c r="G443" i="26"/>
  <c r="E443" i="26"/>
  <c r="J443" i="26" s="1"/>
  <c r="L443" i="26" s="1"/>
  <c r="K442" i="26"/>
  <c r="G442" i="26"/>
  <c r="E442" i="26"/>
  <c r="J442" i="26" s="1"/>
  <c r="L442" i="26" s="1"/>
  <c r="K441" i="26"/>
  <c r="G441" i="26"/>
  <c r="E441" i="26"/>
  <c r="J441" i="26" s="1"/>
  <c r="L441" i="26" s="1"/>
  <c r="K440" i="26"/>
  <c r="G440" i="26"/>
  <c r="E440" i="26"/>
  <c r="J440" i="26" s="1"/>
  <c r="L440" i="26" s="1"/>
  <c r="K439" i="26"/>
  <c r="G439" i="26"/>
  <c r="E439" i="26"/>
  <c r="J439" i="26" s="1"/>
  <c r="L439" i="26" s="1"/>
  <c r="K438" i="26"/>
  <c r="G438" i="26"/>
  <c r="E438" i="26"/>
  <c r="J438" i="26" s="1"/>
  <c r="L438" i="26" s="1"/>
  <c r="K437" i="26"/>
  <c r="G437" i="26"/>
  <c r="E437" i="26"/>
  <c r="J437" i="26" s="1"/>
  <c r="F432" i="26"/>
  <c r="K431" i="26"/>
  <c r="G431" i="26"/>
  <c r="E431" i="26"/>
  <c r="J431" i="26" s="1"/>
  <c r="L431" i="26" s="1"/>
  <c r="K430" i="26"/>
  <c r="G430" i="26"/>
  <c r="E430" i="26"/>
  <c r="J430" i="26" s="1"/>
  <c r="L430" i="26" s="1"/>
  <c r="K429" i="26"/>
  <c r="G429" i="26"/>
  <c r="E429" i="26"/>
  <c r="J429" i="26" s="1"/>
  <c r="L429" i="26" s="1"/>
  <c r="K428" i="26"/>
  <c r="G428" i="26"/>
  <c r="E428" i="26"/>
  <c r="J428" i="26" s="1"/>
  <c r="K427" i="26"/>
  <c r="G427" i="26"/>
  <c r="E427" i="26"/>
  <c r="J427" i="26" s="1"/>
  <c r="L427" i="26" s="1"/>
  <c r="K426" i="26"/>
  <c r="G426" i="26"/>
  <c r="E426" i="26"/>
  <c r="J426" i="26" s="1"/>
  <c r="L426" i="26" s="1"/>
  <c r="K425" i="26"/>
  <c r="G425" i="26"/>
  <c r="E425" i="26"/>
  <c r="J425" i="26" s="1"/>
  <c r="K424" i="26"/>
  <c r="G424" i="26"/>
  <c r="E424" i="26"/>
  <c r="J424" i="26" s="1"/>
  <c r="L424" i="26" s="1"/>
  <c r="K423" i="26"/>
  <c r="G423" i="26"/>
  <c r="E423" i="26"/>
  <c r="J423" i="26" s="1"/>
  <c r="L423" i="26" s="1"/>
  <c r="K422" i="26"/>
  <c r="G422" i="26"/>
  <c r="E422" i="26"/>
  <c r="J422" i="26" s="1"/>
  <c r="L422" i="26" s="1"/>
  <c r="K421" i="26"/>
  <c r="G421" i="26"/>
  <c r="E421" i="26"/>
  <c r="J421" i="26" s="1"/>
  <c r="L421" i="26" s="1"/>
  <c r="K420" i="26"/>
  <c r="G420" i="26"/>
  <c r="E420" i="26"/>
  <c r="J420" i="26" s="1"/>
  <c r="K419" i="26"/>
  <c r="G419" i="26"/>
  <c r="E419" i="26"/>
  <c r="J419" i="26" s="1"/>
  <c r="L419" i="26" s="1"/>
  <c r="K418" i="26"/>
  <c r="G418" i="26"/>
  <c r="E418" i="26"/>
  <c r="J418" i="26" s="1"/>
  <c r="L418" i="26" s="1"/>
  <c r="K417" i="26"/>
  <c r="G417" i="26"/>
  <c r="E417" i="26"/>
  <c r="J417" i="26" s="1"/>
  <c r="L417" i="26" s="1"/>
  <c r="K416" i="26"/>
  <c r="G416" i="26"/>
  <c r="E416" i="26"/>
  <c r="J416" i="26" s="1"/>
  <c r="L416" i="26" s="1"/>
  <c r="K415" i="26"/>
  <c r="G415" i="26"/>
  <c r="E415" i="26"/>
  <c r="J415" i="26" s="1"/>
  <c r="L415" i="26" s="1"/>
  <c r="K414" i="26"/>
  <c r="G414" i="26"/>
  <c r="E414" i="26"/>
  <c r="J414" i="26" s="1"/>
  <c r="L414" i="26" s="1"/>
  <c r="K413" i="26"/>
  <c r="G413" i="26"/>
  <c r="E413" i="26"/>
  <c r="J413" i="26" s="1"/>
  <c r="L413" i="26" s="1"/>
  <c r="K412" i="26"/>
  <c r="G412" i="26"/>
  <c r="E412" i="26"/>
  <c r="J412" i="26" s="1"/>
  <c r="K411" i="26"/>
  <c r="G411" i="26"/>
  <c r="E411" i="26"/>
  <c r="J411" i="26" s="1"/>
  <c r="L411" i="26" s="1"/>
  <c r="K410" i="26"/>
  <c r="G410" i="26"/>
  <c r="E410" i="26"/>
  <c r="J410" i="26" s="1"/>
  <c r="K409" i="26"/>
  <c r="G409" i="26"/>
  <c r="E409" i="26"/>
  <c r="J409" i="26" s="1"/>
  <c r="L409" i="26" s="1"/>
  <c r="K408" i="26"/>
  <c r="G408" i="26"/>
  <c r="E408" i="26"/>
  <c r="J408" i="26" s="1"/>
  <c r="L408" i="26" s="1"/>
  <c r="K407" i="26"/>
  <c r="G407" i="26"/>
  <c r="E407" i="26"/>
  <c r="J407" i="26" s="1"/>
  <c r="L407" i="26" s="1"/>
  <c r="K406" i="26"/>
  <c r="G406" i="26"/>
  <c r="E406" i="26"/>
  <c r="J406" i="26" s="1"/>
  <c r="K405" i="26"/>
  <c r="G405" i="26"/>
  <c r="E405" i="26"/>
  <c r="J405" i="26" s="1"/>
  <c r="L405" i="26" s="1"/>
  <c r="K404" i="26"/>
  <c r="G404" i="26"/>
  <c r="E404" i="26"/>
  <c r="J404" i="26" s="1"/>
  <c r="L404" i="26" s="1"/>
  <c r="K403" i="26"/>
  <c r="G403" i="26"/>
  <c r="E403" i="26"/>
  <c r="J403" i="26" s="1"/>
  <c r="L403" i="26" s="1"/>
  <c r="K402" i="26"/>
  <c r="G402" i="26"/>
  <c r="E402" i="26"/>
  <c r="J402" i="26" s="1"/>
  <c r="L402" i="26" s="1"/>
  <c r="F397" i="26"/>
  <c r="K396" i="26"/>
  <c r="G396" i="26"/>
  <c r="E396" i="26"/>
  <c r="J396" i="26" s="1"/>
  <c r="L396" i="26" s="1"/>
  <c r="K395" i="26"/>
  <c r="G395" i="26"/>
  <c r="E395" i="26"/>
  <c r="J395" i="26" s="1"/>
  <c r="L395" i="26" s="1"/>
  <c r="K394" i="26"/>
  <c r="G394" i="26"/>
  <c r="E394" i="26"/>
  <c r="J394" i="26" s="1"/>
  <c r="L394" i="26" s="1"/>
  <c r="K393" i="26"/>
  <c r="G393" i="26"/>
  <c r="E393" i="26"/>
  <c r="J393" i="26" s="1"/>
  <c r="K392" i="26"/>
  <c r="G392" i="26"/>
  <c r="E392" i="26"/>
  <c r="J392" i="26" s="1"/>
  <c r="K391" i="26"/>
  <c r="G391" i="26"/>
  <c r="E391" i="26"/>
  <c r="J391" i="26" s="1"/>
  <c r="L391" i="26" s="1"/>
  <c r="K390" i="26"/>
  <c r="G390" i="26"/>
  <c r="E390" i="26"/>
  <c r="J390" i="26" s="1"/>
  <c r="K389" i="26"/>
  <c r="G389" i="26"/>
  <c r="E389" i="26"/>
  <c r="J389" i="26" s="1"/>
  <c r="L389" i="26" s="1"/>
  <c r="K388" i="26"/>
  <c r="G388" i="26"/>
  <c r="E388" i="26"/>
  <c r="J388" i="26" s="1"/>
  <c r="L388" i="26" s="1"/>
  <c r="K387" i="26"/>
  <c r="G387" i="26"/>
  <c r="E387" i="26"/>
  <c r="J387" i="26" s="1"/>
  <c r="L387" i="26" s="1"/>
  <c r="K386" i="26"/>
  <c r="G386" i="26"/>
  <c r="E386" i="26"/>
  <c r="J386" i="26" s="1"/>
  <c r="L386" i="26" s="1"/>
  <c r="K385" i="26"/>
  <c r="G385" i="26"/>
  <c r="E385" i="26"/>
  <c r="J385" i="26" s="1"/>
  <c r="L385" i="26" s="1"/>
  <c r="K384" i="26"/>
  <c r="G384" i="26"/>
  <c r="E384" i="26"/>
  <c r="J384" i="26" s="1"/>
  <c r="L384" i="26" s="1"/>
  <c r="K383" i="26"/>
  <c r="G383" i="26"/>
  <c r="E383" i="26"/>
  <c r="J383" i="26" s="1"/>
  <c r="K382" i="26"/>
  <c r="G382" i="26"/>
  <c r="E382" i="26"/>
  <c r="J382" i="26" s="1"/>
  <c r="L382" i="26" s="1"/>
  <c r="K381" i="26"/>
  <c r="G381" i="26"/>
  <c r="E381" i="26"/>
  <c r="J381" i="26" s="1"/>
  <c r="L381" i="26" s="1"/>
  <c r="K380" i="26"/>
  <c r="G380" i="26"/>
  <c r="E380" i="26"/>
  <c r="J380" i="26" s="1"/>
  <c r="L380" i="26" s="1"/>
  <c r="K379" i="26"/>
  <c r="G379" i="26"/>
  <c r="E379" i="26"/>
  <c r="J379" i="26" s="1"/>
  <c r="K378" i="26"/>
  <c r="G378" i="26"/>
  <c r="E378" i="26"/>
  <c r="J378" i="26" s="1"/>
  <c r="L378" i="26" s="1"/>
  <c r="K377" i="26"/>
  <c r="G377" i="26"/>
  <c r="E377" i="26"/>
  <c r="J377" i="26" s="1"/>
  <c r="L377" i="26" s="1"/>
  <c r="K376" i="26"/>
  <c r="G376" i="26"/>
  <c r="E376" i="26"/>
  <c r="J376" i="26" s="1"/>
  <c r="L376" i="26" s="1"/>
  <c r="K375" i="26"/>
  <c r="G375" i="26"/>
  <c r="E375" i="26"/>
  <c r="J375" i="26" s="1"/>
  <c r="L375" i="26" s="1"/>
  <c r="K374" i="26"/>
  <c r="G374" i="26"/>
  <c r="E374" i="26"/>
  <c r="J374" i="26" s="1"/>
  <c r="L374" i="26" s="1"/>
  <c r="K373" i="26"/>
  <c r="G373" i="26"/>
  <c r="E373" i="26"/>
  <c r="J373" i="26" s="1"/>
  <c r="L373" i="26" s="1"/>
  <c r="K372" i="26"/>
  <c r="G372" i="26"/>
  <c r="E372" i="26"/>
  <c r="J372" i="26" s="1"/>
  <c r="L372" i="26" s="1"/>
  <c r="K371" i="26"/>
  <c r="G371" i="26"/>
  <c r="E371" i="26"/>
  <c r="J371" i="26" s="1"/>
  <c r="L371" i="26" s="1"/>
  <c r="K370" i="26"/>
  <c r="G370" i="26"/>
  <c r="E370" i="26"/>
  <c r="J370" i="26" s="1"/>
  <c r="L370" i="26" s="1"/>
  <c r="K369" i="26"/>
  <c r="G369" i="26"/>
  <c r="E369" i="26"/>
  <c r="J369" i="26" s="1"/>
  <c r="L369" i="26" s="1"/>
  <c r="K368" i="26"/>
  <c r="G368" i="26"/>
  <c r="E368" i="26"/>
  <c r="J368" i="26" s="1"/>
  <c r="L368" i="26" s="1"/>
  <c r="K367" i="26"/>
  <c r="G367" i="26"/>
  <c r="E367" i="26"/>
  <c r="J367" i="26" s="1"/>
  <c r="L367" i="26" s="1"/>
  <c r="F362" i="26"/>
  <c r="K361" i="26"/>
  <c r="G361" i="26"/>
  <c r="E361" i="26"/>
  <c r="J361" i="26" s="1"/>
  <c r="L361" i="26" s="1"/>
  <c r="K360" i="26"/>
  <c r="G360" i="26"/>
  <c r="E360" i="26"/>
  <c r="J360" i="26" s="1"/>
  <c r="K359" i="26"/>
  <c r="G359" i="26"/>
  <c r="E359" i="26"/>
  <c r="J359" i="26" s="1"/>
  <c r="K358" i="26"/>
  <c r="G358" i="26"/>
  <c r="E358" i="26"/>
  <c r="J358" i="26" s="1"/>
  <c r="L358" i="26" s="1"/>
  <c r="K357" i="26"/>
  <c r="G357" i="26"/>
  <c r="E357" i="26"/>
  <c r="J357" i="26" s="1"/>
  <c r="L357" i="26" s="1"/>
  <c r="K356" i="26"/>
  <c r="G356" i="26"/>
  <c r="E356" i="26"/>
  <c r="J356" i="26" s="1"/>
  <c r="L356" i="26" s="1"/>
  <c r="K355" i="26"/>
  <c r="G355" i="26"/>
  <c r="E355" i="26"/>
  <c r="J355" i="26" s="1"/>
  <c r="L355" i="26" s="1"/>
  <c r="K354" i="26"/>
  <c r="G354" i="26"/>
  <c r="E354" i="26"/>
  <c r="J354" i="26" s="1"/>
  <c r="L354" i="26" s="1"/>
  <c r="K353" i="26"/>
  <c r="G353" i="26"/>
  <c r="E353" i="26"/>
  <c r="J353" i="26" s="1"/>
  <c r="L353" i="26" s="1"/>
  <c r="K352" i="26"/>
  <c r="G352" i="26"/>
  <c r="E352" i="26"/>
  <c r="J352" i="26" s="1"/>
  <c r="L352" i="26" s="1"/>
  <c r="K351" i="26"/>
  <c r="G351" i="26"/>
  <c r="E351" i="26"/>
  <c r="J351" i="26" s="1"/>
  <c r="L351" i="26" s="1"/>
  <c r="K350" i="26"/>
  <c r="G350" i="26"/>
  <c r="E350" i="26"/>
  <c r="J350" i="26" s="1"/>
  <c r="L350" i="26" s="1"/>
  <c r="K349" i="26"/>
  <c r="G349" i="26"/>
  <c r="E349" i="26"/>
  <c r="J349" i="26" s="1"/>
  <c r="L349" i="26" s="1"/>
  <c r="K348" i="26"/>
  <c r="G348" i="26"/>
  <c r="E348" i="26"/>
  <c r="J348" i="26" s="1"/>
  <c r="L348" i="26" s="1"/>
  <c r="K347" i="26"/>
  <c r="G347" i="26"/>
  <c r="E347" i="26"/>
  <c r="J347" i="26" s="1"/>
  <c r="L347" i="26" s="1"/>
  <c r="K346" i="26"/>
  <c r="G346" i="26"/>
  <c r="E346" i="26"/>
  <c r="J346" i="26" s="1"/>
  <c r="L346" i="26" s="1"/>
  <c r="K345" i="26"/>
  <c r="G345" i="26"/>
  <c r="E345" i="26"/>
  <c r="J345" i="26" s="1"/>
  <c r="L345" i="26" s="1"/>
  <c r="K344" i="26"/>
  <c r="G344" i="26"/>
  <c r="E344" i="26"/>
  <c r="J344" i="26" s="1"/>
  <c r="K343" i="26"/>
  <c r="G343" i="26"/>
  <c r="E343" i="26"/>
  <c r="J343" i="26" s="1"/>
  <c r="L343" i="26" s="1"/>
  <c r="K342" i="26"/>
  <c r="G342" i="26"/>
  <c r="E342" i="26"/>
  <c r="J342" i="26" s="1"/>
  <c r="L342" i="26" s="1"/>
  <c r="K341" i="26"/>
  <c r="G341" i="26"/>
  <c r="E341" i="26"/>
  <c r="J341" i="26" s="1"/>
  <c r="L341" i="26" s="1"/>
  <c r="K340" i="26"/>
  <c r="G340" i="26"/>
  <c r="E340" i="26"/>
  <c r="J340" i="26" s="1"/>
  <c r="K339" i="26"/>
  <c r="G339" i="26"/>
  <c r="E339" i="26"/>
  <c r="J339" i="26" s="1"/>
  <c r="L339" i="26" s="1"/>
  <c r="K338" i="26"/>
  <c r="G338" i="26"/>
  <c r="E338" i="26"/>
  <c r="J338" i="26" s="1"/>
  <c r="L338" i="26" s="1"/>
  <c r="K337" i="26"/>
  <c r="G337" i="26"/>
  <c r="E337" i="26"/>
  <c r="J337" i="26" s="1"/>
  <c r="L337" i="26" s="1"/>
  <c r="K336" i="26"/>
  <c r="G336" i="26"/>
  <c r="E336" i="26"/>
  <c r="J336" i="26" s="1"/>
  <c r="L336" i="26" s="1"/>
  <c r="K335" i="26"/>
  <c r="G335" i="26"/>
  <c r="E335" i="26"/>
  <c r="J335" i="26" s="1"/>
  <c r="L335" i="26" s="1"/>
  <c r="K334" i="26"/>
  <c r="G334" i="26"/>
  <c r="E334" i="26"/>
  <c r="J334" i="26" s="1"/>
  <c r="L334" i="26" s="1"/>
  <c r="K333" i="26"/>
  <c r="G333" i="26"/>
  <c r="E333" i="26"/>
  <c r="J333" i="26" s="1"/>
  <c r="L333" i="26" s="1"/>
  <c r="K332" i="26"/>
  <c r="G332" i="26"/>
  <c r="E332" i="26"/>
  <c r="J332" i="26" s="1"/>
  <c r="L332" i="26" s="1"/>
  <c r="F327" i="26"/>
  <c r="K326" i="26"/>
  <c r="G326" i="26"/>
  <c r="E326" i="26"/>
  <c r="J326" i="26" s="1"/>
  <c r="L326" i="26" s="1"/>
  <c r="K325" i="26"/>
  <c r="G325" i="26"/>
  <c r="E325" i="26"/>
  <c r="J325" i="26" s="1"/>
  <c r="K324" i="26"/>
  <c r="G324" i="26"/>
  <c r="E324" i="26"/>
  <c r="J324" i="26" s="1"/>
  <c r="L324" i="26" s="1"/>
  <c r="K323" i="26"/>
  <c r="G323" i="26"/>
  <c r="E323" i="26"/>
  <c r="J323" i="26" s="1"/>
  <c r="L323" i="26" s="1"/>
  <c r="K322" i="26"/>
  <c r="G322" i="26"/>
  <c r="E322" i="26"/>
  <c r="J322" i="26" s="1"/>
  <c r="K321" i="26"/>
  <c r="G321" i="26"/>
  <c r="E321" i="26"/>
  <c r="J321" i="26" s="1"/>
  <c r="L321" i="26" s="1"/>
  <c r="K320" i="26"/>
  <c r="G320" i="26"/>
  <c r="E320" i="26"/>
  <c r="J320" i="26" s="1"/>
  <c r="L320" i="26" s="1"/>
  <c r="K319" i="26"/>
  <c r="G319" i="26"/>
  <c r="E319" i="26"/>
  <c r="J319" i="26" s="1"/>
  <c r="L319" i="26" s="1"/>
  <c r="K318" i="26"/>
  <c r="G318" i="26"/>
  <c r="E318" i="26"/>
  <c r="J318" i="26" s="1"/>
  <c r="L318" i="26" s="1"/>
  <c r="K317" i="26"/>
  <c r="G317" i="26"/>
  <c r="E317" i="26"/>
  <c r="J317" i="26" s="1"/>
  <c r="K316" i="26"/>
  <c r="G316" i="26"/>
  <c r="E316" i="26"/>
  <c r="J316" i="26" s="1"/>
  <c r="K315" i="26"/>
  <c r="G315" i="26"/>
  <c r="E315" i="26"/>
  <c r="J315" i="26" s="1"/>
  <c r="L315" i="26" s="1"/>
  <c r="K314" i="26"/>
  <c r="G314" i="26"/>
  <c r="E314" i="26"/>
  <c r="J314" i="26" s="1"/>
  <c r="L314" i="26" s="1"/>
  <c r="K313" i="26"/>
  <c r="G313" i="26"/>
  <c r="E313" i="26"/>
  <c r="J313" i="26" s="1"/>
  <c r="K312" i="26"/>
  <c r="G312" i="26"/>
  <c r="E312" i="26"/>
  <c r="J312" i="26" s="1"/>
  <c r="L312" i="26" s="1"/>
  <c r="K311" i="26"/>
  <c r="G311" i="26"/>
  <c r="E311" i="26"/>
  <c r="J311" i="26" s="1"/>
  <c r="L311" i="26" s="1"/>
  <c r="K310" i="26"/>
  <c r="G310" i="26"/>
  <c r="E310" i="26"/>
  <c r="J310" i="26" s="1"/>
  <c r="L310" i="26" s="1"/>
  <c r="K309" i="26"/>
  <c r="G309" i="26"/>
  <c r="E309" i="26"/>
  <c r="J309" i="26" s="1"/>
  <c r="K308" i="26"/>
  <c r="G308" i="26"/>
  <c r="E308" i="26"/>
  <c r="J308" i="26" s="1"/>
  <c r="K307" i="26"/>
  <c r="G307" i="26"/>
  <c r="E307" i="26"/>
  <c r="J307" i="26" s="1"/>
  <c r="L307" i="26" s="1"/>
  <c r="K306" i="26"/>
  <c r="G306" i="26"/>
  <c r="E306" i="26"/>
  <c r="J306" i="26" s="1"/>
  <c r="L306" i="26" s="1"/>
  <c r="K305" i="26"/>
  <c r="G305" i="26"/>
  <c r="E305" i="26"/>
  <c r="J305" i="26" s="1"/>
  <c r="L305" i="26" s="1"/>
  <c r="K304" i="26"/>
  <c r="G304" i="26"/>
  <c r="E304" i="26"/>
  <c r="J304" i="26" s="1"/>
  <c r="L304" i="26" s="1"/>
  <c r="K303" i="26"/>
  <c r="G303" i="26"/>
  <c r="E303" i="26"/>
  <c r="J303" i="26" s="1"/>
  <c r="L303" i="26" s="1"/>
  <c r="K302" i="26"/>
  <c r="G302" i="26"/>
  <c r="E302" i="26"/>
  <c r="J302" i="26" s="1"/>
  <c r="K301" i="26"/>
  <c r="G301" i="26"/>
  <c r="E301" i="26"/>
  <c r="J301" i="26" s="1"/>
  <c r="L301" i="26" s="1"/>
  <c r="K300" i="26"/>
  <c r="G300" i="26"/>
  <c r="E300" i="26"/>
  <c r="J300" i="26" s="1"/>
  <c r="L300" i="26" s="1"/>
  <c r="K299" i="26"/>
  <c r="G299" i="26"/>
  <c r="E299" i="26"/>
  <c r="J299" i="26" s="1"/>
  <c r="K298" i="26"/>
  <c r="G298" i="26"/>
  <c r="E298" i="26"/>
  <c r="J298" i="26" s="1"/>
  <c r="L298" i="26" s="1"/>
  <c r="K297" i="26"/>
  <c r="G297" i="26"/>
  <c r="E297" i="26"/>
  <c r="J297" i="26" s="1"/>
  <c r="F292" i="26"/>
  <c r="K291" i="26"/>
  <c r="G291" i="26"/>
  <c r="E291" i="26"/>
  <c r="J291" i="26" s="1"/>
  <c r="L291" i="26" s="1"/>
  <c r="K290" i="26"/>
  <c r="G290" i="26"/>
  <c r="E290" i="26"/>
  <c r="J290" i="26" s="1"/>
  <c r="K289" i="26"/>
  <c r="G289" i="26"/>
  <c r="E289" i="26"/>
  <c r="J289" i="26" s="1"/>
  <c r="L289" i="26" s="1"/>
  <c r="K288" i="26"/>
  <c r="G288" i="26"/>
  <c r="E288" i="26"/>
  <c r="J288" i="26" s="1"/>
  <c r="K287" i="26"/>
  <c r="G287" i="26"/>
  <c r="E287" i="26"/>
  <c r="J287" i="26" s="1"/>
  <c r="L287" i="26" s="1"/>
  <c r="M287" i="26" s="1"/>
  <c r="K286" i="26"/>
  <c r="G286" i="26"/>
  <c r="E286" i="26"/>
  <c r="J286" i="26" s="1"/>
  <c r="L286" i="26" s="1"/>
  <c r="K285" i="26"/>
  <c r="G285" i="26"/>
  <c r="E285" i="26"/>
  <c r="J285" i="26" s="1"/>
  <c r="L285" i="26" s="1"/>
  <c r="K284" i="26"/>
  <c r="G284" i="26"/>
  <c r="E284" i="26"/>
  <c r="J284" i="26" s="1"/>
  <c r="L284" i="26" s="1"/>
  <c r="K283" i="26"/>
  <c r="G283" i="26"/>
  <c r="E283" i="26"/>
  <c r="J283" i="26" s="1"/>
  <c r="L283" i="26" s="1"/>
  <c r="K282" i="26"/>
  <c r="G282" i="26"/>
  <c r="E282" i="26"/>
  <c r="J282" i="26" s="1"/>
  <c r="L282" i="26" s="1"/>
  <c r="K281" i="26"/>
  <c r="G281" i="26"/>
  <c r="E281" i="26"/>
  <c r="J281" i="26" s="1"/>
  <c r="L281" i="26" s="1"/>
  <c r="K280" i="26"/>
  <c r="G280" i="26"/>
  <c r="E280" i="26"/>
  <c r="J280" i="26" s="1"/>
  <c r="K279" i="26"/>
  <c r="G279" i="26"/>
  <c r="E279" i="26"/>
  <c r="J279" i="26" s="1"/>
  <c r="L279" i="26" s="1"/>
  <c r="K278" i="26"/>
  <c r="G278" i="26"/>
  <c r="E278" i="26"/>
  <c r="J278" i="26" s="1"/>
  <c r="L278" i="26" s="1"/>
  <c r="K277" i="26"/>
  <c r="G277" i="26"/>
  <c r="E277" i="26"/>
  <c r="J277" i="26" s="1"/>
  <c r="L277" i="26" s="1"/>
  <c r="K276" i="26"/>
  <c r="G276" i="26"/>
  <c r="E276" i="26"/>
  <c r="J276" i="26" s="1"/>
  <c r="K275" i="26"/>
  <c r="G275" i="26"/>
  <c r="E275" i="26"/>
  <c r="J275" i="26" s="1"/>
  <c r="L275" i="26" s="1"/>
  <c r="K274" i="26"/>
  <c r="G274" i="26"/>
  <c r="E274" i="26"/>
  <c r="J274" i="26" s="1"/>
  <c r="L274" i="26" s="1"/>
  <c r="K273" i="26"/>
  <c r="G273" i="26"/>
  <c r="E273" i="26"/>
  <c r="J273" i="26" s="1"/>
  <c r="K272" i="26"/>
  <c r="G272" i="26"/>
  <c r="E272" i="26"/>
  <c r="J272" i="26" s="1"/>
  <c r="L272" i="26" s="1"/>
  <c r="K271" i="26"/>
  <c r="G271" i="26"/>
  <c r="E271" i="26"/>
  <c r="J271" i="26" s="1"/>
  <c r="K270" i="26"/>
  <c r="G270" i="26"/>
  <c r="E270" i="26"/>
  <c r="J270" i="26" s="1"/>
  <c r="L270" i="26" s="1"/>
  <c r="K269" i="26"/>
  <c r="G269" i="26"/>
  <c r="E269" i="26"/>
  <c r="J269" i="26" s="1"/>
  <c r="L269" i="26" s="1"/>
  <c r="K268" i="26"/>
  <c r="G268" i="26"/>
  <c r="E268" i="26"/>
  <c r="J268" i="26" s="1"/>
  <c r="L268" i="26" s="1"/>
  <c r="K267" i="26"/>
  <c r="G267" i="26"/>
  <c r="E267" i="26"/>
  <c r="J267" i="26" s="1"/>
  <c r="L267" i="26" s="1"/>
  <c r="K266" i="26"/>
  <c r="G266" i="26"/>
  <c r="E266" i="26"/>
  <c r="J266" i="26" s="1"/>
  <c r="L266" i="26" s="1"/>
  <c r="K265" i="26"/>
  <c r="G265" i="26"/>
  <c r="E265" i="26"/>
  <c r="J265" i="26" s="1"/>
  <c r="L265" i="26" s="1"/>
  <c r="K264" i="26"/>
  <c r="G264" i="26"/>
  <c r="E264" i="26"/>
  <c r="J264" i="26" s="1"/>
  <c r="L264" i="26" s="1"/>
  <c r="K263" i="26"/>
  <c r="G263" i="26"/>
  <c r="E263" i="26"/>
  <c r="J263" i="26" s="1"/>
  <c r="L263" i="26" s="1"/>
  <c r="K262" i="26"/>
  <c r="G262" i="26"/>
  <c r="E262" i="26"/>
  <c r="J262" i="26" s="1"/>
  <c r="L262" i="26" s="1"/>
  <c r="F257" i="26"/>
  <c r="K256" i="26"/>
  <c r="G256" i="26"/>
  <c r="E256" i="26"/>
  <c r="J256" i="26" s="1"/>
  <c r="L256" i="26" s="1"/>
  <c r="K255" i="26"/>
  <c r="G255" i="26"/>
  <c r="E255" i="26"/>
  <c r="J255" i="26" s="1"/>
  <c r="K254" i="26"/>
  <c r="G254" i="26"/>
  <c r="E254" i="26"/>
  <c r="J254" i="26" s="1"/>
  <c r="L254" i="26" s="1"/>
  <c r="K253" i="26"/>
  <c r="G253" i="26"/>
  <c r="E253" i="26"/>
  <c r="J253" i="26" s="1"/>
  <c r="K252" i="26"/>
  <c r="G252" i="26"/>
  <c r="E252" i="26"/>
  <c r="J252" i="26" s="1"/>
  <c r="L252" i="26" s="1"/>
  <c r="K251" i="26"/>
  <c r="G251" i="26"/>
  <c r="E251" i="26"/>
  <c r="J251" i="26" s="1"/>
  <c r="L251" i="26" s="1"/>
  <c r="K250" i="26"/>
  <c r="G250" i="26"/>
  <c r="E250" i="26"/>
  <c r="J250" i="26" s="1"/>
  <c r="L250" i="26" s="1"/>
  <c r="K249" i="26"/>
  <c r="G249" i="26"/>
  <c r="E249" i="26"/>
  <c r="J249" i="26" s="1"/>
  <c r="L249" i="26" s="1"/>
  <c r="K248" i="26"/>
  <c r="G248" i="26"/>
  <c r="E248" i="26"/>
  <c r="J248" i="26" s="1"/>
  <c r="K247" i="26"/>
  <c r="G247" i="26"/>
  <c r="E247" i="26"/>
  <c r="J247" i="26" s="1"/>
  <c r="L247" i="26" s="1"/>
  <c r="K246" i="26"/>
  <c r="G246" i="26"/>
  <c r="E246" i="26"/>
  <c r="J246" i="26" s="1"/>
  <c r="L246" i="26" s="1"/>
  <c r="K245" i="26"/>
  <c r="G245" i="26"/>
  <c r="E245" i="26"/>
  <c r="J245" i="26" s="1"/>
  <c r="L245" i="26" s="1"/>
  <c r="K244" i="26"/>
  <c r="G244" i="26"/>
  <c r="E244" i="26"/>
  <c r="J244" i="26" s="1"/>
  <c r="K243" i="26"/>
  <c r="G243" i="26"/>
  <c r="E243" i="26"/>
  <c r="J243" i="26" s="1"/>
  <c r="K242" i="26"/>
  <c r="G242" i="26"/>
  <c r="E242" i="26"/>
  <c r="J242" i="26" s="1"/>
  <c r="L242" i="26" s="1"/>
  <c r="K241" i="26"/>
  <c r="G241" i="26"/>
  <c r="E241" i="26"/>
  <c r="J241" i="26" s="1"/>
  <c r="K240" i="26"/>
  <c r="G240" i="26"/>
  <c r="E240" i="26"/>
  <c r="J240" i="26" s="1"/>
  <c r="K239" i="26"/>
  <c r="G239" i="26"/>
  <c r="E239" i="26"/>
  <c r="J239" i="26" s="1"/>
  <c r="L239" i="26" s="1"/>
  <c r="K238" i="26"/>
  <c r="G238" i="26"/>
  <c r="E238" i="26"/>
  <c r="J238" i="26" s="1"/>
  <c r="L238" i="26" s="1"/>
  <c r="K237" i="26"/>
  <c r="G237" i="26"/>
  <c r="E237" i="26"/>
  <c r="J237" i="26" s="1"/>
  <c r="L237" i="26" s="1"/>
  <c r="K236" i="26"/>
  <c r="G236" i="26"/>
  <c r="E236" i="26"/>
  <c r="J236" i="26" s="1"/>
  <c r="L236" i="26" s="1"/>
  <c r="K235" i="26"/>
  <c r="G235" i="26"/>
  <c r="E235" i="26"/>
  <c r="J235" i="26" s="1"/>
  <c r="L235" i="26" s="1"/>
  <c r="K234" i="26"/>
  <c r="G234" i="26"/>
  <c r="E234" i="26"/>
  <c r="J234" i="26" s="1"/>
  <c r="L234" i="26" s="1"/>
  <c r="K233" i="26"/>
  <c r="G233" i="26"/>
  <c r="E233" i="26"/>
  <c r="J233" i="26" s="1"/>
  <c r="L233" i="26" s="1"/>
  <c r="K232" i="26"/>
  <c r="G232" i="26"/>
  <c r="E232" i="26"/>
  <c r="J232" i="26" s="1"/>
  <c r="L232" i="26" s="1"/>
  <c r="K231" i="26"/>
  <c r="G231" i="26"/>
  <c r="E231" i="26"/>
  <c r="J231" i="26" s="1"/>
  <c r="L231" i="26" s="1"/>
  <c r="K230" i="26"/>
  <c r="G230" i="26"/>
  <c r="E230" i="26"/>
  <c r="J230" i="26" s="1"/>
  <c r="L230" i="26" s="1"/>
  <c r="K229" i="26"/>
  <c r="G229" i="26"/>
  <c r="E229" i="26"/>
  <c r="J229" i="26" s="1"/>
  <c r="K228" i="26"/>
  <c r="G228" i="26"/>
  <c r="E228" i="26"/>
  <c r="J228" i="26" s="1"/>
  <c r="L228" i="26" s="1"/>
  <c r="K227" i="26"/>
  <c r="G227" i="26"/>
  <c r="E227" i="26"/>
  <c r="J227" i="26" s="1"/>
  <c r="F222" i="26"/>
  <c r="K221" i="26"/>
  <c r="G221" i="26"/>
  <c r="E221" i="26"/>
  <c r="J221" i="26" s="1"/>
  <c r="K220" i="26"/>
  <c r="G220" i="26"/>
  <c r="E220" i="26"/>
  <c r="J220" i="26" s="1"/>
  <c r="L220" i="26" s="1"/>
  <c r="K219" i="26"/>
  <c r="G219" i="26"/>
  <c r="E219" i="26"/>
  <c r="J219" i="26" s="1"/>
  <c r="K218" i="26"/>
  <c r="G218" i="26"/>
  <c r="E218" i="26"/>
  <c r="J218" i="26" s="1"/>
  <c r="L218" i="26" s="1"/>
  <c r="K217" i="26"/>
  <c r="G217" i="26"/>
  <c r="E217" i="26"/>
  <c r="J217" i="26" s="1"/>
  <c r="L217" i="26" s="1"/>
  <c r="K216" i="26"/>
  <c r="G216" i="26"/>
  <c r="E216" i="26"/>
  <c r="J216" i="26" s="1"/>
  <c r="K215" i="26"/>
  <c r="G215" i="26"/>
  <c r="E215" i="26"/>
  <c r="J215" i="26" s="1"/>
  <c r="L215" i="26" s="1"/>
  <c r="K214" i="26"/>
  <c r="G214" i="26"/>
  <c r="E214" i="26"/>
  <c r="J214" i="26" s="1"/>
  <c r="L214" i="26" s="1"/>
  <c r="K213" i="26"/>
  <c r="G213" i="26"/>
  <c r="E213" i="26"/>
  <c r="J213" i="26" s="1"/>
  <c r="L213" i="26" s="1"/>
  <c r="K212" i="26"/>
  <c r="G212" i="26"/>
  <c r="E212" i="26"/>
  <c r="J212" i="26" s="1"/>
  <c r="L212" i="26" s="1"/>
  <c r="K211" i="26"/>
  <c r="G211" i="26"/>
  <c r="E211" i="26"/>
  <c r="J211" i="26" s="1"/>
  <c r="L211" i="26" s="1"/>
  <c r="K210" i="26"/>
  <c r="G210" i="26"/>
  <c r="E210" i="26"/>
  <c r="J210" i="26" s="1"/>
  <c r="L210" i="26" s="1"/>
  <c r="K209" i="26"/>
  <c r="G209" i="26"/>
  <c r="E209" i="26"/>
  <c r="J209" i="26" s="1"/>
  <c r="K208" i="26"/>
  <c r="G208" i="26"/>
  <c r="E208" i="26"/>
  <c r="J208" i="26" s="1"/>
  <c r="L208" i="26" s="1"/>
  <c r="K207" i="26"/>
  <c r="G207" i="26"/>
  <c r="E207" i="26"/>
  <c r="J207" i="26" s="1"/>
  <c r="K206" i="26"/>
  <c r="G206" i="26"/>
  <c r="E206" i="26"/>
  <c r="J206" i="26" s="1"/>
  <c r="L206" i="26" s="1"/>
  <c r="K205" i="26"/>
  <c r="G205" i="26"/>
  <c r="E205" i="26"/>
  <c r="J205" i="26" s="1"/>
  <c r="L205" i="26" s="1"/>
  <c r="K204" i="26"/>
  <c r="G204" i="26"/>
  <c r="E204" i="26"/>
  <c r="J204" i="26" s="1"/>
  <c r="K203" i="26"/>
  <c r="G203" i="26"/>
  <c r="E203" i="26"/>
  <c r="J203" i="26" s="1"/>
  <c r="L203" i="26" s="1"/>
  <c r="K202" i="26"/>
  <c r="G202" i="26"/>
  <c r="E202" i="26"/>
  <c r="J202" i="26" s="1"/>
  <c r="L202" i="26" s="1"/>
  <c r="K201" i="26"/>
  <c r="G201" i="26"/>
  <c r="E201" i="26"/>
  <c r="J201" i="26" s="1"/>
  <c r="L201" i="26" s="1"/>
  <c r="K200" i="26"/>
  <c r="G200" i="26"/>
  <c r="E200" i="26"/>
  <c r="J200" i="26" s="1"/>
  <c r="K199" i="26"/>
  <c r="G199" i="26"/>
  <c r="E199" i="26"/>
  <c r="J199" i="26" s="1"/>
  <c r="L199" i="26" s="1"/>
  <c r="K198" i="26"/>
  <c r="G198" i="26"/>
  <c r="E198" i="26"/>
  <c r="J198" i="26" s="1"/>
  <c r="L198" i="26" s="1"/>
  <c r="K197" i="26"/>
  <c r="G197" i="26"/>
  <c r="E197" i="26"/>
  <c r="J197" i="26" s="1"/>
  <c r="L197" i="26" s="1"/>
  <c r="K196" i="26"/>
  <c r="G196" i="26"/>
  <c r="E196" i="26"/>
  <c r="J196" i="26" s="1"/>
  <c r="L196" i="26" s="1"/>
  <c r="K195" i="26"/>
  <c r="G195" i="26"/>
  <c r="E195" i="26"/>
  <c r="J195" i="26" s="1"/>
  <c r="K194" i="26"/>
  <c r="G194" i="26"/>
  <c r="E194" i="26"/>
  <c r="J194" i="26" s="1"/>
  <c r="L194" i="26" s="1"/>
  <c r="K193" i="26"/>
  <c r="G193" i="26"/>
  <c r="E193" i="26"/>
  <c r="J193" i="26" s="1"/>
  <c r="L193" i="26" s="1"/>
  <c r="K192" i="26"/>
  <c r="G192" i="26"/>
  <c r="E192" i="26"/>
  <c r="J192" i="26" s="1"/>
  <c r="L192" i="26" s="1"/>
  <c r="F187" i="26"/>
  <c r="K186" i="26"/>
  <c r="G186" i="26"/>
  <c r="E186" i="26"/>
  <c r="J186" i="26" s="1"/>
  <c r="K185" i="26"/>
  <c r="G185" i="26"/>
  <c r="E185" i="26"/>
  <c r="J185" i="26" s="1"/>
  <c r="L185" i="26" s="1"/>
  <c r="K184" i="26"/>
  <c r="G184" i="26"/>
  <c r="E184" i="26"/>
  <c r="J184" i="26" s="1"/>
  <c r="K183" i="26"/>
  <c r="G183" i="26"/>
  <c r="E183" i="26"/>
  <c r="J183" i="26" s="1"/>
  <c r="L183" i="26" s="1"/>
  <c r="K182" i="26"/>
  <c r="G182" i="26"/>
  <c r="E182" i="26"/>
  <c r="J182" i="26" s="1"/>
  <c r="K181" i="26"/>
  <c r="G181" i="26"/>
  <c r="E181" i="26"/>
  <c r="J181" i="26" s="1"/>
  <c r="L181" i="26" s="1"/>
  <c r="K180" i="26"/>
  <c r="G180" i="26"/>
  <c r="E180" i="26"/>
  <c r="J180" i="26" s="1"/>
  <c r="L180" i="26" s="1"/>
  <c r="K179" i="26"/>
  <c r="G179" i="26"/>
  <c r="E179" i="26"/>
  <c r="J179" i="26" s="1"/>
  <c r="L179" i="26" s="1"/>
  <c r="K178" i="26"/>
  <c r="G178" i="26"/>
  <c r="E178" i="26"/>
  <c r="J178" i="26" s="1"/>
  <c r="K177" i="26"/>
  <c r="G177" i="26"/>
  <c r="E177" i="26"/>
  <c r="J177" i="26" s="1"/>
  <c r="L177" i="26" s="1"/>
  <c r="K176" i="26"/>
  <c r="G176" i="26"/>
  <c r="E176" i="26"/>
  <c r="J176" i="26" s="1"/>
  <c r="L176" i="26" s="1"/>
  <c r="K175" i="26"/>
  <c r="G175" i="26"/>
  <c r="E175" i="26"/>
  <c r="J175" i="26" s="1"/>
  <c r="L175" i="26" s="1"/>
  <c r="K174" i="26"/>
  <c r="G174" i="26"/>
  <c r="E174" i="26"/>
  <c r="J174" i="26" s="1"/>
  <c r="L174" i="26" s="1"/>
  <c r="K173" i="26"/>
  <c r="G173" i="26"/>
  <c r="E173" i="26"/>
  <c r="J173" i="26" s="1"/>
  <c r="L173" i="26" s="1"/>
  <c r="K172" i="26"/>
  <c r="G172" i="26"/>
  <c r="E172" i="26"/>
  <c r="J172" i="26" s="1"/>
  <c r="L172" i="26" s="1"/>
  <c r="K171" i="26"/>
  <c r="G171" i="26"/>
  <c r="E171" i="26"/>
  <c r="J171" i="26" s="1"/>
  <c r="L171" i="26" s="1"/>
  <c r="K170" i="26"/>
  <c r="G170" i="26"/>
  <c r="E170" i="26"/>
  <c r="J170" i="26" s="1"/>
  <c r="L170" i="26" s="1"/>
  <c r="K169" i="26"/>
  <c r="G169" i="26"/>
  <c r="E169" i="26"/>
  <c r="J169" i="26" s="1"/>
  <c r="L169" i="26" s="1"/>
  <c r="K168" i="26"/>
  <c r="G168" i="26"/>
  <c r="E168" i="26"/>
  <c r="J168" i="26" s="1"/>
  <c r="L168" i="26" s="1"/>
  <c r="K167" i="26"/>
  <c r="G167" i="26"/>
  <c r="E167" i="26"/>
  <c r="J167" i="26" s="1"/>
  <c r="K166" i="26"/>
  <c r="G166" i="26"/>
  <c r="E166" i="26"/>
  <c r="J166" i="26" s="1"/>
  <c r="L166" i="26" s="1"/>
  <c r="K165" i="26"/>
  <c r="G165" i="26"/>
  <c r="E165" i="26"/>
  <c r="J165" i="26" s="1"/>
  <c r="L165" i="26" s="1"/>
  <c r="K164" i="26"/>
  <c r="G164" i="26"/>
  <c r="E164" i="26"/>
  <c r="J164" i="26" s="1"/>
  <c r="L164" i="26" s="1"/>
  <c r="K163" i="26"/>
  <c r="G163" i="26"/>
  <c r="E163" i="26"/>
  <c r="J163" i="26" s="1"/>
  <c r="L163" i="26" s="1"/>
  <c r="K162" i="26"/>
  <c r="G162" i="26"/>
  <c r="E162" i="26"/>
  <c r="J162" i="26" s="1"/>
  <c r="K161" i="26"/>
  <c r="G161" i="26"/>
  <c r="E161" i="26"/>
  <c r="J161" i="26" s="1"/>
  <c r="L161" i="26" s="1"/>
  <c r="K160" i="26"/>
  <c r="G160" i="26"/>
  <c r="E160" i="26"/>
  <c r="J160" i="26" s="1"/>
  <c r="L160" i="26" s="1"/>
  <c r="K159" i="26"/>
  <c r="G159" i="26"/>
  <c r="E159" i="26"/>
  <c r="J159" i="26" s="1"/>
  <c r="L159" i="26" s="1"/>
  <c r="K158" i="26"/>
  <c r="G158" i="26"/>
  <c r="E158" i="26"/>
  <c r="J158" i="26" s="1"/>
  <c r="K157" i="26"/>
  <c r="G157" i="26"/>
  <c r="E157" i="26"/>
  <c r="J157" i="26" s="1"/>
  <c r="F152" i="26"/>
  <c r="K151" i="26"/>
  <c r="G151" i="26"/>
  <c r="E151" i="26"/>
  <c r="J151" i="26" s="1"/>
  <c r="K150" i="26"/>
  <c r="G150" i="26"/>
  <c r="E150" i="26"/>
  <c r="J150" i="26" s="1"/>
  <c r="L150" i="26" s="1"/>
  <c r="K149" i="26"/>
  <c r="G149" i="26"/>
  <c r="E149" i="26"/>
  <c r="J149" i="26" s="1"/>
  <c r="L149" i="26" s="1"/>
  <c r="K148" i="26"/>
  <c r="G148" i="26"/>
  <c r="E148" i="26"/>
  <c r="J148" i="26" s="1"/>
  <c r="L148" i="26" s="1"/>
  <c r="K147" i="26"/>
  <c r="G147" i="26"/>
  <c r="E147" i="26"/>
  <c r="J147" i="26" s="1"/>
  <c r="K146" i="26"/>
  <c r="G146" i="26"/>
  <c r="E146" i="26"/>
  <c r="J146" i="26" s="1"/>
  <c r="L146" i="26" s="1"/>
  <c r="K145" i="26"/>
  <c r="G145" i="26"/>
  <c r="E145" i="26"/>
  <c r="J145" i="26" s="1"/>
  <c r="L145" i="26" s="1"/>
  <c r="K144" i="26"/>
  <c r="G144" i="26"/>
  <c r="E144" i="26"/>
  <c r="J144" i="26" s="1"/>
  <c r="L144" i="26" s="1"/>
  <c r="K143" i="26"/>
  <c r="G143" i="26"/>
  <c r="E143" i="26"/>
  <c r="J143" i="26" s="1"/>
  <c r="K142" i="26"/>
  <c r="G142" i="26"/>
  <c r="E142" i="26"/>
  <c r="J142" i="26" s="1"/>
  <c r="L142" i="26" s="1"/>
  <c r="K141" i="26"/>
  <c r="G141" i="26"/>
  <c r="E141" i="26"/>
  <c r="J141" i="26" s="1"/>
  <c r="L141" i="26" s="1"/>
  <c r="K140" i="26"/>
  <c r="G140" i="26"/>
  <c r="E140" i="26"/>
  <c r="J140" i="26" s="1"/>
  <c r="L140" i="26" s="1"/>
  <c r="K139" i="26"/>
  <c r="G139" i="26"/>
  <c r="E139" i="26"/>
  <c r="J139" i="26" s="1"/>
  <c r="L139" i="26" s="1"/>
  <c r="K138" i="26"/>
  <c r="G138" i="26"/>
  <c r="E138" i="26"/>
  <c r="J138" i="26" s="1"/>
  <c r="K137" i="26"/>
  <c r="G137" i="26"/>
  <c r="E137" i="26"/>
  <c r="J137" i="26" s="1"/>
  <c r="K136" i="26"/>
  <c r="G136" i="26"/>
  <c r="E136" i="26"/>
  <c r="J136" i="26" s="1"/>
  <c r="L136" i="26" s="1"/>
  <c r="K135" i="26"/>
  <c r="G135" i="26"/>
  <c r="E135" i="26"/>
  <c r="J135" i="26" s="1"/>
  <c r="K134" i="26"/>
  <c r="G134" i="26"/>
  <c r="E134" i="26"/>
  <c r="J134" i="26" s="1"/>
  <c r="L134" i="26" s="1"/>
  <c r="K133" i="26"/>
  <c r="G133" i="26"/>
  <c r="E133" i="26"/>
  <c r="J133" i="26" s="1"/>
  <c r="K132" i="26"/>
  <c r="G132" i="26"/>
  <c r="E132" i="26"/>
  <c r="J132" i="26" s="1"/>
  <c r="L132" i="26" s="1"/>
  <c r="K131" i="26"/>
  <c r="G131" i="26"/>
  <c r="E131" i="26"/>
  <c r="J131" i="26" s="1"/>
  <c r="L131" i="26" s="1"/>
  <c r="K130" i="26"/>
  <c r="G130" i="26"/>
  <c r="E130" i="26"/>
  <c r="J130" i="26" s="1"/>
  <c r="K129" i="26"/>
  <c r="G129" i="26"/>
  <c r="E129" i="26"/>
  <c r="J129" i="26" s="1"/>
  <c r="K128" i="26"/>
  <c r="G128" i="26"/>
  <c r="E128" i="26"/>
  <c r="J128" i="26" s="1"/>
  <c r="L128" i="26" s="1"/>
  <c r="K127" i="26"/>
  <c r="G127" i="26"/>
  <c r="E127" i="26"/>
  <c r="J127" i="26" s="1"/>
  <c r="L127" i="26" s="1"/>
  <c r="K126" i="26"/>
  <c r="G126" i="26"/>
  <c r="E126" i="26"/>
  <c r="J126" i="26" s="1"/>
  <c r="L126" i="26" s="1"/>
  <c r="K125" i="26"/>
  <c r="G125" i="26"/>
  <c r="E125" i="26"/>
  <c r="J125" i="26" s="1"/>
  <c r="L125" i="26" s="1"/>
  <c r="K124" i="26"/>
  <c r="G124" i="26"/>
  <c r="E124" i="26"/>
  <c r="J124" i="26" s="1"/>
  <c r="L124" i="26" s="1"/>
  <c r="K123" i="26"/>
  <c r="G123" i="26"/>
  <c r="E123" i="26"/>
  <c r="J123" i="26" s="1"/>
  <c r="K122" i="26"/>
  <c r="G122" i="26"/>
  <c r="E122" i="26"/>
  <c r="J122" i="26" s="1"/>
  <c r="L122" i="26" s="1"/>
  <c r="F117" i="26"/>
  <c r="K116" i="26"/>
  <c r="G116" i="26"/>
  <c r="E116" i="26"/>
  <c r="J116" i="26" s="1"/>
  <c r="L116" i="26" s="1"/>
  <c r="K115" i="26"/>
  <c r="G115" i="26"/>
  <c r="E115" i="26"/>
  <c r="J115" i="26" s="1"/>
  <c r="K114" i="26"/>
  <c r="G114" i="26"/>
  <c r="E114" i="26"/>
  <c r="J114" i="26" s="1"/>
  <c r="L114" i="26" s="1"/>
  <c r="K113" i="26"/>
  <c r="G113" i="26"/>
  <c r="E113" i="26"/>
  <c r="J113" i="26" s="1"/>
  <c r="L113" i="26" s="1"/>
  <c r="K112" i="26"/>
  <c r="G112" i="26"/>
  <c r="E112" i="26"/>
  <c r="J112" i="26" s="1"/>
  <c r="L112" i="26" s="1"/>
  <c r="K111" i="26"/>
  <c r="G111" i="26"/>
  <c r="E111" i="26"/>
  <c r="J111" i="26" s="1"/>
  <c r="K110" i="26"/>
  <c r="G110" i="26"/>
  <c r="E110" i="26"/>
  <c r="J110" i="26" s="1"/>
  <c r="L110" i="26" s="1"/>
  <c r="K109" i="26"/>
  <c r="G109" i="26"/>
  <c r="E109" i="26"/>
  <c r="J109" i="26" s="1"/>
  <c r="L109" i="26" s="1"/>
  <c r="K108" i="26"/>
  <c r="G108" i="26"/>
  <c r="E108" i="26"/>
  <c r="J108" i="26" s="1"/>
  <c r="L108" i="26" s="1"/>
  <c r="K107" i="26"/>
  <c r="G107" i="26"/>
  <c r="E107" i="26"/>
  <c r="J107" i="26" s="1"/>
  <c r="L107" i="26" s="1"/>
  <c r="K106" i="26"/>
  <c r="G106" i="26"/>
  <c r="E106" i="26"/>
  <c r="J106" i="26" s="1"/>
  <c r="L106" i="26" s="1"/>
  <c r="K105" i="26"/>
  <c r="G105" i="26"/>
  <c r="E105" i="26"/>
  <c r="J105" i="26" s="1"/>
  <c r="L105" i="26" s="1"/>
  <c r="K104" i="26"/>
  <c r="G104" i="26"/>
  <c r="E104" i="26"/>
  <c r="J104" i="26" s="1"/>
  <c r="L104" i="26" s="1"/>
  <c r="K103" i="26"/>
  <c r="G103" i="26"/>
  <c r="E103" i="26"/>
  <c r="J103" i="26" s="1"/>
  <c r="L103" i="26" s="1"/>
  <c r="K102" i="26"/>
  <c r="G102" i="26"/>
  <c r="E102" i="26"/>
  <c r="J102" i="26" s="1"/>
  <c r="K101" i="26"/>
  <c r="G101" i="26"/>
  <c r="E101" i="26"/>
  <c r="J101" i="26" s="1"/>
  <c r="K100" i="26"/>
  <c r="G100" i="26"/>
  <c r="E100" i="26"/>
  <c r="J100" i="26" s="1"/>
  <c r="L100" i="26" s="1"/>
  <c r="K99" i="26"/>
  <c r="G99" i="26"/>
  <c r="E99" i="26"/>
  <c r="J99" i="26" s="1"/>
  <c r="L99" i="26" s="1"/>
  <c r="K98" i="26"/>
  <c r="G98" i="26"/>
  <c r="E98" i="26"/>
  <c r="J98" i="26" s="1"/>
  <c r="L98" i="26" s="1"/>
  <c r="K97" i="26"/>
  <c r="G97" i="26"/>
  <c r="E97" i="26"/>
  <c r="J97" i="26" s="1"/>
  <c r="K96" i="26"/>
  <c r="G96" i="26"/>
  <c r="E96" i="26"/>
  <c r="J96" i="26" s="1"/>
  <c r="L96" i="26" s="1"/>
  <c r="K95" i="26"/>
  <c r="G95" i="26"/>
  <c r="E95" i="26"/>
  <c r="J95" i="26" s="1"/>
  <c r="L95" i="26" s="1"/>
  <c r="K94" i="26"/>
  <c r="G94" i="26"/>
  <c r="E94" i="26"/>
  <c r="J94" i="26" s="1"/>
  <c r="L94" i="26" s="1"/>
  <c r="K93" i="26"/>
  <c r="G93" i="26"/>
  <c r="E93" i="26"/>
  <c r="J93" i="26" s="1"/>
  <c r="L93" i="26" s="1"/>
  <c r="K92" i="26"/>
  <c r="G92" i="26"/>
  <c r="E92" i="26"/>
  <c r="J92" i="26" s="1"/>
  <c r="L92" i="26" s="1"/>
  <c r="K91" i="26"/>
  <c r="G91" i="26"/>
  <c r="E91" i="26"/>
  <c r="J91" i="26" s="1"/>
  <c r="L91" i="26" s="1"/>
  <c r="K90" i="26"/>
  <c r="G90" i="26"/>
  <c r="E90" i="26"/>
  <c r="J90" i="26" s="1"/>
  <c r="L90" i="26" s="1"/>
  <c r="K89" i="26"/>
  <c r="G89" i="26"/>
  <c r="E89" i="26"/>
  <c r="J89" i="26" s="1"/>
  <c r="L89" i="26" s="1"/>
  <c r="K88" i="26"/>
  <c r="G88" i="26"/>
  <c r="E88" i="26"/>
  <c r="J88" i="26" s="1"/>
  <c r="K87" i="26"/>
  <c r="G87" i="26"/>
  <c r="E87" i="26"/>
  <c r="J87" i="26" s="1"/>
  <c r="F82" i="26"/>
  <c r="F44" i="26" s="1"/>
  <c r="K81" i="26"/>
  <c r="G81" i="26"/>
  <c r="E81" i="26"/>
  <c r="J81" i="26" s="1"/>
  <c r="L81" i="26" s="1"/>
  <c r="K80" i="26"/>
  <c r="G80" i="26"/>
  <c r="E80" i="26"/>
  <c r="J80" i="26" s="1"/>
  <c r="K79" i="26"/>
  <c r="G79" i="26"/>
  <c r="E79" i="26"/>
  <c r="J79" i="26" s="1"/>
  <c r="L79" i="26" s="1"/>
  <c r="K78" i="26"/>
  <c r="G78" i="26"/>
  <c r="E78" i="26"/>
  <c r="J78" i="26" s="1"/>
  <c r="K77" i="26"/>
  <c r="G77" i="26"/>
  <c r="E77" i="26"/>
  <c r="J77" i="26" s="1"/>
  <c r="L77" i="26" s="1"/>
  <c r="K76" i="26"/>
  <c r="G76" i="26"/>
  <c r="E76" i="26"/>
  <c r="J76" i="26" s="1"/>
  <c r="L76" i="26" s="1"/>
  <c r="K75" i="26"/>
  <c r="G75" i="26"/>
  <c r="E75" i="26"/>
  <c r="J75" i="26" s="1"/>
  <c r="L75" i="26" s="1"/>
  <c r="K74" i="26"/>
  <c r="G74" i="26"/>
  <c r="E74" i="26"/>
  <c r="J74" i="26" s="1"/>
  <c r="L74" i="26" s="1"/>
  <c r="K73" i="26"/>
  <c r="G73" i="26"/>
  <c r="E73" i="26"/>
  <c r="J73" i="26" s="1"/>
  <c r="L73" i="26" s="1"/>
  <c r="K72" i="26"/>
  <c r="G72" i="26"/>
  <c r="E72" i="26"/>
  <c r="J72" i="26" s="1"/>
  <c r="L72" i="26" s="1"/>
  <c r="K71" i="26"/>
  <c r="G71" i="26"/>
  <c r="E71" i="26"/>
  <c r="J71" i="26" s="1"/>
  <c r="L71" i="26" s="1"/>
  <c r="K70" i="26"/>
  <c r="G70" i="26"/>
  <c r="E70" i="26"/>
  <c r="J70" i="26" s="1"/>
  <c r="L70" i="26" s="1"/>
  <c r="K69" i="26"/>
  <c r="G69" i="26"/>
  <c r="E69" i="26"/>
  <c r="J69" i="26" s="1"/>
  <c r="L69" i="26" s="1"/>
  <c r="K68" i="26"/>
  <c r="G68" i="26"/>
  <c r="E68" i="26"/>
  <c r="J68" i="26" s="1"/>
  <c r="L68" i="26" s="1"/>
  <c r="K67" i="26"/>
  <c r="G67" i="26"/>
  <c r="E67" i="26"/>
  <c r="J67" i="26" s="1"/>
  <c r="L67" i="26" s="1"/>
  <c r="K66" i="26"/>
  <c r="G66" i="26"/>
  <c r="E66" i="26"/>
  <c r="J66" i="26" s="1"/>
  <c r="L66" i="26" s="1"/>
  <c r="M66" i="26" s="1"/>
  <c r="K65" i="26"/>
  <c r="G65" i="26"/>
  <c r="E65" i="26"/>
  <c r="J65" i="26" s="1"/>
  <c r="L65" i="26" s="1"/>
  <c r="K64" i="26"/>
  <c r="G64" i="26"/>
  <c r="E64" i="26"/>
  <c r="J64" i="26" s="1"/>
  <c r="K63" i="26"/>
  <c r="G63" i="26"/>
  <c r="E63" i="26"/>
  <c r="J63" i="26" s="1"/>
  <c r="L63" i="26" s="1"/>
  <c r="K62" i="26"/>
  <c r="G62" i="26"/>
  <c r="E62" i="26"/>
  <c r="J62" i="26" s="1"/>
  <c r="L62" i="26" s="1"/>
  <c r="K61" i="26"/>
  <c r="G61" i="26"/>
  <c r="E61" i="26"/>
  <c r="J61" i="26" s="1"/>
  <c r="K60" i="26"/>
  <c r="G60" i="26"/>
  <c r="E60" i="26"/>
  <c r="J60" i="26" s="1"/>
  <c r="K59" i="26"/>
  <c r="G59" i="26"/>
  <c r="E59" i="26"/>
  <c r="J59" i="26" s="1"/>
  <c r="L59" i="26" s="1"/>
  <c r="K58" i="26"/>
  <c r="G58" i="26"/>
  <c r="E58" i="26"/>
  <c r="J58" i="26" s="1"/>
  <c r="L58" i="26" s="1"/>
  <c r="K57" i="26"/>
  <c r="G57" i="26"/>
  <c r="E57" i="26"/>
  <c r="J57" i="26" s="1"/>
  <c r="L57" i="26" s="1"/>
  <c r="K56" i="26"/>
  <c r="G56" i="26"/>
  <c r="E56" i="26"/>
  <c r="J56" i="26" s="1"/>
  <c r="L56" i="26" s="1"/>
  <c r="K55" i="26"/>
  <c r="G55" i="26"/>
  <c r="E55" i="26"/>
  <c r="J55" i="26" s="1"/>
  <c r="L55" i="26" s="1"/>
  <c r="K54" i="26"/>
  <c r="G54" i="26"/>
  <c r="E54" i="26"/>
  <c r="J54" i="26" s="1"/>
  <c r="K53" i="26"/>
  <c r="G53" i="26"/>
  <c r="E53" i="26"/>
  <c r="K52" i="26"/>
  <c r="G52" i="26"/>
  <c r="E52" i="26"/>
  <c r="F39" i="26"/>
  <c r="K38" i="26"/>
  <c r="G38" i="26"/>
  <c r="E38" i="26"/>
  <c r="J38" i="26" s="1"/>
  <c r="K37" i="26"/>
  <c r="G37" i="26"/>
  <c r="E37" i="26"/>
  <c r="J37" i="26" s="1"/>
  <c r="K36" i="26"/>
  <c r="G36" i="26"/>
  <c r="E36" i="26"/>
  <c r="J36" i="26" s="1"/>
  <c r="L36" i="26" s="1"/>
  <c r="K35" i="26"/>
  <c r="G35" i="26"/>
  <c r="E35" i="26"/>
  <c r="J35" i="26" s="1"/>
  <c r="K34" i="26"/>
  <c r="G34" i="26"/>
  <c r="E34" i="26"/>
  <c r="J34" i="26" s="1"/>
  <c r="K33" i="26"/>
  <c r="G33" i="26"/>
  <c r="E33" i="26"/>
  <c r="J33" i="26" s="1"/>
  <c r="K32" i="26"/>
  <c r="G32" i="26"/>
  <c r="E32" i="26"/>
  <c r="J32" i="26" s="1"/>
  <c r="K31" i="26"/>
  <c r="G31" i="26"/>
  <c r="E31" i="26"/>
  <c r="J31" i="26" s="1"/>
  <c r="K30" i="26"/>
  <c r="G30" i="26"/>
  <c r="E30" i="26"/>
  <c r="J30" i="26" s="1"/>
  <c r="L30" i="26" s="1"/>
  <c r="K29" i="26"/>
  <c r="G29" i="26"/>
  <c r="E29" i="26"/>
  <c r="J29" i="26" s="1"/>
  <c r="K28" i="26"/>
  <c r="G28" i="26"/>
  <c r="E28" i="26"/>
  <c r="J28" i="26" s="1"/>
  <c r="K27" i="26"/>
  <c r="G27" i="26"/>
  <c r="E27" i="26"/>
  <c r="J27" i="26" s="1"/>
  <c r="L27" i="26" s="1"/>
  <c r="N27" i="26" s="1"/>
  <c r="K26" i="26"/>
  <c r="G26" i="26"/>
  <c r="E26" i="26"/>
  <c r="J26" i="26" s="1"/>
  <c r="K25" i="26"/>
  <c r="G25" i="26"/>
  <c r="E25" i="26"/>
  <c r="J25" i="26" s="1"/>
  <c r="K24" i="26"/>
  <c r="G24" i="26"/>
  <c r="E24" i="26"/>
  <c r="J24" i="26" s="1"/>
  <c r="K23" i="26"/>
  <c r="G23" i="26"/>
  <c r="E23" i="26"/>
  <c r="J23" i="26" s="1"/>
  <c r="K22" i="26"/>
  <c r="G22" i="26"/>
  <c r="E22" i="26"/>
  <c r="J22" i="26" s="1"/>
  <c r="K21" i="26"/>
  <c r="G21" i="26"/>
  <c r="E21" i="26"/>
  <c r="J21" i="26" s="1"/>
  <c r="L21" i="26" s="1"/>
  <c r="K20" i="26"/>
  <c r="G20" i="26"/>
  <c r="E20" i="26"/>
  <c r="J20" i="26" s="1"/>
  <c r="K19" i="26"/>
  <c r="G19" i="26"/>
  <c r="E19" i="26"/>
  <c r="J19" i="26" s="1"/>
  <c r="K18" i="26"/>
  <c r="G18" i="26"/>
  <c r="E18" i="26"/>
  <c r="J18" i="26" s="1"/>
  <c r="K17" i="26"/>
  <c r="G17" i="26"/>
  <c r="E17" i="26"/>
  <c r="J17" i="26" s="1"/>
  <c r="L17" i="26" s="1"/>
  <c r="K16" i="26"/>
  <c r="G16" i="26"/>
  <c r="E16" i="26"/>
  <c r="J16" i="26" s="1"/>
  <c r="K15" i="26"/>
  <c r="G15" i="26"/>
  <c r="E15" i="26"/>
  <c r="J15" i="26" s="1"/>
  <c r="K14" i="26"/>
  <c r="G14" i="26"/>
  <c r="E14" i="26"/>
  <c r="J14" i="26" s="1"/>
  <c r="K13" i="26"/>
  <c r="G13" i="26"/>
  <c r="E13" i="26"/>
  <c r="J13" i="26" s="1"/>
  <c r="L13" i="26" s="1"/>
  <c r="K12" i="26"/>
  <c r="G12" i="26"/>
  <c r="E12" i="26"/>
  <c r="J12" i="26" s="1"/>
  <c r="K11" i="26"/>
  <c r="G11" i="26"/>
  <c r="E11" i="26"/>
  <c r="J11" i="26" s="1"/>
  <c r="K10" i="26"/>
  <c r="G10" i="26"/>
  <c r="E10" i="26"/>
  <c r="J10" i="26" s="1"/>
  <c r="K9" i="26"/>
  <c r="G9" i="26"/>
  <c r="E9" i="26"/>
  <c r="J9" i="26" s="1"/>
  <c r="I3" i="24"/>
  <c r="I101" i="24"/>
  <c r="I100" i="24"/>
  <c r="I99" i="24"/>
  <c r="I98" i="24"/>
  <c r="I97" i="24"/>
  <c r="I96" i="24"/>
  <c r="I95" i="24"/>
  <c r="I94" i="24"/>
  <c r="I93" i="24"/>
  <c r="I92" i="24"/>
  <c r="I91" i="24"/>
  <c r="I90" i="24"/>
  <c r="I89" i="24"/>
  <c r="I88" i="24"/>
  <c r="I87" i="24"/>
  <c r="I86" i="24"/>
  <c r="I85" i="24"/>
  <c r="I84" i="24"/>
  <c r="I83" i="24"/>
  <c r="I82" i="24"/>
  <c r="I81" i="24"/>
  <c r="I80" i="24"/>
  <c r="I79" i="24"/>
  <c r="I78" i="24"/>
  <c r="I77" i="24"/>
  <c r="I76" i="24"/>
  <c r="I75" i="24"/>
  <c r="I74" i="24"/>
  <c r="I73" i="24"/>
  <c r="I72" i="24"/>
  <c r="I71" i="24"/>
  <c r="I70" i="24"/>
  <c r="I69" i="24"/>
  <c r="I68" i="24"/>
  <c r="I67" i="24"/>
  <c r="I66" i="24"/>
  <c r="I65" i="24"/>
  <c r="I64" i="24"/>
  <c r="I63" i="24"/>
  <c r="I62" i="24"/>
  <c r="I61" i="24"/>
  <c r="I60" i="24"/>
  <c r="I59" i="24"/>
  <c r="I58" i="24"/>
  <c r="I57" i="24"/>
  <c r="I56" i="24"/>
  <c r="I55" i="24"/>
  <c r="I54" i="24"/>
  <c r="I53" i="24"/>
  <c r="I52" i="24"/>
  <c r="I51" i="24"/>
  <c r="I50" i="24"/>
  <c r="I49" i="24"/>
  <c r="I48" i="24"/>
  <c r="I47" i="24"/>
  <c r="I46" i="24"/>
  <c r="I45" i="24"/>
  <c r="I44" i="24"/>
  <c r="I43" i="24"/>
  <c r="I42" i="24"/>
  <c r="I41" i="24"/>
  <c r="I40" i="24"/>
  <c r="I39" i="24"/>
  <c r="I38" i="24"/>
  <c r="I37" i="24"/>
  <c r="I36" i="24"/>
  <c r="I35" i="24"/>
  <c r="I34" i="24"/>
  <c r="I33" i="24"/>
  <c r="I32" i="24"/>
  <c r="I31" i="24"/>
  <c r="I30" i="24"/>
  <c r="I29" i="24"/>
  <c r="I28" i="24"/>
  <c r="I27" i="24"/>
  <c r="I26" i="24"/>
  <c r="I25" i="24"/>
  <c r="I24" i="24"/>
  <c r="I23" i="24"/>
  <c r="I22" i="24"/>
  <c r="I21" i="24"/>
  <c r="I20" i="24"/>
  <c r="I19" i="24"/>
  <c r="I18" i="24"/>
  <c r="I17" i="24"/>
  <c r="I16" i="24"/>
  <c r="I15" i="24"/>
  <c r="I14" i="24"/>
  <c r="I13" i="24"/>
  <c r="I12" i="24"/>
  <c r="I11" i="24"/>
  <c r="I10" i="24"/>
  <c r="I9" i="24"/>
  <c r="I8" i="24"/>
  <c r="I7" i="24"/>
  <c r="I6" i="24"/>
  <c r="I5" i="24"/>
  <c r="I4" i="24"/>
  <c r="J53" i="26" l="1"/>
  <c r="L53" i="26" s="1"/>
  <c r="J52" i="26"/>
  <c r="L52" i="26" s="1"/>
  <c r="M52" i="26" s="1"/>
  <c r="L570" i="26"/>
  <c r="M570" i="26" s="1"/>
  <c r="L221" i="26"/>
  <c r="M221" i="26" s="1"/>
  <c r="L379" i="26"/>
  <c r="M379" i="26" s="1"/>
  <c r="L19" i="26"/>
  <c r="N19" i="26" s="1"/>
  <c r="L167" i="26"/>
  <c r="M167" i="26" s="1"/>
  <c r="L209" i="26"/>
  <c r="N209" i="26" s="1"/>
  <c r="L15" i="26"/>
  <c r="N15" i="26" s="1"/>
  <c r="L29" i="26"/>
  <c r="N29" i="26" s="1"/>
  <c r="L801" i="26"/>
  <c r="M801" i="26" s="1"/>
  <c r="L829" i="26"/>
  <c r="M829" i="26" s="1"/>
  <c r="L509" i="26"/>
  <c r="M509" i="26" s="1"/>
  <c r="L280" i="26"/>
  <c r="N280" i="26" s="1"/>
  <c r="L308" i="26"/>
  <c r="N308" i="26" s="1"/>
  <c r="L322" i="26"/>
  <c r="M322" i="26" s="1"/>
  <c r="L392" i="26"/>
  <c r="M392" i="26" s="1"/>
  <c r="L406" i="26"/>
  <c r="N406" i="26" s="1"/>
  <c r="L420" i="26"/>
  <c r="M420" i="26" s="1"/>
  <c r="L672" i="26"/>
  <c r="N672" i="26" s="1"/>
  <c r="L920" i="26"/>
  <c r="N920" i="26" s="1"/>
  <c r="L985" i="26"/>
  <c r="M985" i="26" s="1"/>
  <c r="L1008" i="26"/>
  <c r="M1008" i="26" s="1"/>
  <c r="L359" i="26"/>
  <c r="N359" i="26" s="1"/>
  <c r="L253" i="26"/>
  <c r="N253" i="26" s="1"/>
  <c r="L34" i="26"/>
  <c r="N34" i="26" s="1"/>
  <c r="L340" i="26"/>
  <c r="N340" i="26" s="1"/>
  <c r="M396" i="26"/>
  <c r="L452" i="26"/>
  <c r="M452" i="26" s="1"/>
  <c r="L523" i="26"/>
  <c r="M523" i="26" s="1"/>
  <c r="L676" i="26"/>
  <c r="M676" i="26" s="1"/>
  <c r="L207" i="26"/>
  <c r="M207" i="26" s="1"/>
  <c r="L299" i="26"/>
  <c r="M299" i="26" s="1"/>
  <c r="L733" i="26"/>
  <c r="M733" i="26" s="1"/>
  <c r="L184" i="26"/>
  <c r="N184" i="26" s="1"/>
  <c r="L244" i="26"/>
  <c r="M244" i="26" s="1"/>
  <c r="L276" i="26"/>
  <c r="N276" i="26" s="1"/>
  <c r="L290" i="26"/>
  <c r="M290" i="26" s="1"/>
  <c r="L360" i="26"/>
  <c r="M360" i="26" s="1"/>
  <c r="N444" i="26"/>
  <c r="L543" i="26"/>
  <c r="M543" i="26" s="1"/>
  <c r="L557" i="26"/>
  <c r="M557" i="26" s="1"/>
  <c r="L580" i="26"/>
  <c r="M580" i="26" s="1"/>
  <c r="L603" i="26"/>
  <c r="N603" i="26" s="1"/>
  <c r="L640" i="26"/>
  <c r="M640" i="26" s="1"/>
  <c r="L654" i="26"/>
  <c r="N654" i="26" s="1"/>
  <c r="L710" i="26"/>
  <c r="M710" i="26" s="1"/>
  <c r="L20" i="26"/>
  <c r="N20" i="26" s="1"/>
  <c r="L309" i="26"/>
  <c r="M309" i="26" s="1"/>
  <c r="L571" i="26"/>
  <c r="N571" i="26" s="1"/>
  <c r="L659" i="26"/>
  <c r="N659" i="26" s="1"/>
  <c r="L133" i="26"/>
  <c r="N133" i="26" s="1"/>
  <c r="L240" i="26"/>
  <c r="M240" i="26" s="1"/>
  <c r="L11" i="26"/>
  <c r="M11" i="26" s="1"/>
  <c r="L16" i="26"/>
  <c r="N16" i="26" s="1"/>
  <c r="L597" i="26"/>
  <c r="M597" i="26" s="1"/>
  <c r="L648" i="26"/>
  <c r="N648" i="26" s="1"/>
  <c r="L625" i="26"/>
  <c r="N625" i="26" s="1"/>
  <c r="L271" i="26"/>
  <c r="N271" i="26" s="1"/>
  <c r="L313" i="26"/>
  <c r="M313" i="26" s="1"/>
  <c r="L383" i="26"/>
  <c r="M383" i="26" s="1"/>
  <c r="L677" i="26"/>
  <c r="N677" i="26" s="1"/>
  <c r="L147" i="26"/>
  <c r="M147" i="26" s="1"/>
  <c r="L449" i="26"/>
  <c r="N449" i="26" s="1"/>
  <c r="L138" i="26"/>
  <c r="M138" i="26" s="1"/>
  <c r="L23" i="26"/>
  <c r="N23" i="26" s="1"/>
  <c r="L37" i="26"/>
  <c r="N37" i="26" s="1"/>
  <c r="L87" i="26"/>
  <c r="N87" i="26" s="1"/>
  <c r="L101" i="26"/>
  <c r="N101" i="26" s="1"/>
  <c r="L115" i="26"/>
  <c r="M115" i="26" s="1"/>
  <c r="L129" i="26"/>
  <c r="N129" i="26" s="1"/>
  <c r="L143" i="26"/>
  <c r="M143" i="26" s="1"/>
  <c r="L157" i="26"/>
  <c r="M157" i="26" s="1"/>
  <c r="L137" i="26"/>
  <c r="M137" i="26" s="1"/>
  <c r="L14" i="26"/>
  <c r="M14" i="26" s="1"/>
  <c r="L28" i="26"/>
  <c r="M28" i="26" s="1"/>
  <c r="L64" i="26"/>
  <c r="M64" i="26" s="1"/>
  <c r="L78" i="26"/>
  <c r="M78" i="26" s="1"/>
  <c r="L162" i="26"/>
  <c r="N162" i="26" s="1"/>
  <c r="L204" i="26"/>
  <c r="M204" i="26" s="1"/>
  <c r="L227" i="26"/>
  <c r="M227" i="26" s="1"/>
  <c r="L25" i="26"/>
  <c r="N25" i="26" s="1"/>
  <c r="L61" i="26"/>
  <c r="N61" i="26" s="1"/>
  <c r="L797" i="26"/>
  <c r="M797" i="26" s="1"/>
  <c r="L317" i="26"/>
  <c r="M317" i="26" s="1"/>
  <c r="L123" i="26"/>
  <c r="M123" i="26" s="1"/>
  <c r="L635" i="26"/>
  <c r="M635" i="26" s="1"/>
  <c r="L789" i="26"/>
  <c r="M789" i="26" s="1"/>
  <c r="L393" i="26"/>
  <c r="M393" i="26" s="1"/>
  <c r="L33" i="26"/>
  <c r="N33" i="26" s="1"/>
  <c r="L111" i="26"/>
  <c r="M111" i="26" s="1"/>
  <c r="L195" i="26"/>
  <c r="M195" i="26" s="1"/>
  <c r="L241" i="26"/>
  <c r="M241" i="26" s="1"/>
  <c r="L255" i="26"/>
  <c r="N255" i="26" s="1"/>
  <c r="L871" i="26"/>
  <c r="M871" i="26" s="1"/>
  <c r="L410" i="26"/>
  <c r="N410" i="26" s="1"/>
  <c r="L746" i="26"/>
  <c r="N746" i="26" s="1"/>
  <c r="L844" i="26"/>
  <c r="M844" i="26" s="1"/>
  <c r="L485" i="26"/>
  <c r="N485" i="26" s="1"/>
  <c r="L579" i="26"/>
  <c r="M579" i="26" s="1"/>
  <c r="N17" i="26"/>
  <c r="L151" i="26"/>
  <c r="M151" i="26" s="1"/>
  <c r="L425" i="26"/>
  <c r="M425" i="26" s="1"/>
  <c r="L97" i="26"/>
  <c r="M97" i="26" s="1"/>
  <c r="L10" i="26"/>
  <c r="N10" i="26" s="1"/>
  <c r="L24" i="26"/>
  <c r="N24" i="26" s="1"/>
  <c r="L38" i="26"/>
  <c r="M38" i="26" s="1"/>
  <c r="L60" i="26"/>
  <c r="N60" i="26" s="1"/>
  <c r="L88" i="26"/>
  <c r="M88" i="26" s="1"/>
  <c r="L102" i="26"/>
  <c r="M102" i="26" s="1"/>
  <c r="L896" i="26"/>
  <c r="M896" i="26" s="1"/>
  <c r="L919" i="26"/>
  <c r="M919" i="26" s="1"/>
  <c r="L872" i="26"/>
  <c r="N872" i="26" s="1"/>
  <c r="L1035" i="26"/>
  <c r="N1035" i="26" s="1"/>
  <c r="L858" i="26"/>
  <c r="N858" i="26" s="1"/>
  <c r="N36" i="26"/>
  <c r="L878" i="26"/>
  <c r="M878" i="26" s="1"/>
  <c r="L907" i="26"/>
  <c r="M907" i="26" s="1"/>
  <c r="L939" i="26"/>
  <c r="M939" i="26" s="1"/>
  <c r="L869" i="26"/>
  <c r="M869" i="26" s="1"/>
  <c r="L921" i="26"/>
  <c r="N921" i="26" s="1"/>
  <c r="L944" i="26"/>
  <c r="N944" i="26" s="1"/>
  <c r="L958" i="26"/>
  <c r="N958" i="26" s="1"/>
  <c r="L991" i="26"/>
  <c r="M991" i="26" s="1"/>
  <c r="N13" i="26"/>
  <c r="L935" i="26"/>
  <c r="N935" i="26" s="1"/>
  <c r="L953" i="26"/>
  <c r="N953" i="26" s="1"/>
  <c r="N922" i="26"/>
  <c r="L1010" i="26"/>
  <c r="N1010" i="26" s="1"/>
  <c r="M1047" i="26"/>
  <c r="N30" i="26"/>
  <c r="L130" i="26"/>
  <c r="M130" i="26" s="1"/>
  <c r="L158" i="26"/>
  <c r="N158" i="26" s="1"/>
  <c r="L186" i="26"/>
  <c r="M186" i="26" s="1"/>
  <c r="L200" i="26"/>
  <c r="N200" i="26" s="1"/>
  <c r="L273" i="26"/>
  <c r="M273" i="26" s="1"/>
  <c r="L412" i="26"/>
  <c r="M412" i="26" s="1"/>
  <c r="M454" i="26"/>
  <c r="M482" i="26"/>
  <c r="M766" i="26"/>
  <c r="L12" i="26"/>
  <c r="M12" i="26" s="1"/>
  <c r="N21" i="26"/>
  <c r="L35" i="26"/>
  <c r="N35" i="26" s="1"/>
  <c r="L135" i="26"/>
  <c r="M135" i="26" s="1"/>
  <c r="M149" i="26"/>
  <c r="M205" i="26"/>
  <c r="M228" i="26"/>
  <c r="M237" i="26"/>
  <c r="M251" i="26"/>
  <c r="L501" i="26"/>
  <c r="M501" i="26" s="1"/>
  <c r="L590" i="26"/>
  <c r="M590" i="26" s="1"/>
  <c r="L613" i="26"/>
  <c r="N613" i="26" s="1"/>
  <c r="M627" i="26"/>
  <c r="L683" i="26"/>
  <c r="M683" i="26" s="1"/>
  <c r="M850" i="26"/>
  <c r="L26" i="26"/>
  <c r="N26" i="26" s="1"/>
  <c r="L80" i="26"/>
  <c r="N80" i="26" s="1"/>
  <c r="N103" i="26"/>
  <c r="L182" i="26"/>
  <c r="M182" i="26" s="1"/>
  <c r="M256" i="26"/>
  <c r="M450" i="26"/>
  <c r="L464" i="26"/>
  <c r="N464" i="26" s="1"/>
  <c r="L549" i="26"/>
  <c r="M549" i="26" s="1"/>
  <c r="L31" i="26"/>
  <c r="M31" i="26" s="1"/>
  <c r="L297" i="26"/>
  <c r="M297" i="26" s="1"/>
  <c r="M753" i="26"/>
  <c r="L767" i="26"/>
  <c r="M767" i="26" s="1"/>
  <c r="L823" i="26"/>
  <c r="N823" i="26" s="1"/>
  <c r="L837" i="26"/>
  <c r="N837" i="26" s="1"/>
  <c r="L22" i="26"/>
  <c r="N22" i="26" s="1"/>
  <c r="N66" i="26"/>
  <c r="M122" i="26"/>
  <c r="L229" i="26"/>
  <c r="M229" i="26" s="1"/>
  <c r="M238" i="26"/>
  <c r="L288" i="26"/>
  <c r="N288" i="26" s="1"/>
  <c r="L325" i="26"/>
  <c r="M325" i="26" s="1"/>
  <c r="L488" i="26"/>
  <c r="N488" i="26" s="1"/>
  <c r="L605" i="26"/>
  <c r="N605" i="26" s="1"/>
  <c r="L814" i="26"/>
  <c r="M814" i="26" s="1"/>
  <c r="M211" i="26"/>
  <c r="L243" i="26"/>
  <c r="M243" i="26" s="1"/>
  <c r="L302" i="26"/>
  <c r="M302" i="26" s="1"/>
  <c r="L316" i="26"/>
  <c r="N316" i="26" s="1"/>
  <c r="M395" i="26"/>
  <c r="L437" i="26"/>
  <c r="N437" i="26" s="1"/>
  <c r="L451" i="26"/>
  <c r="N451" i="26" s="1"/>
  <c r="M564" i="26"/>
  <c r="L661" i="26"/>
  <c r="M661" i="26" s="1"/>
  <c r="L735" i="26"/>
  <c r="M735" i="26" s="1"/>
  <c r="L791" i="26"/>
  <c r="M791" i="26" s="1"/>
  <c r="L18" i="26"/>
  <c r="M18" i="26" s="1"/>
  <c r="L32" i="26"/>
  <c r="N32" i="26" s="1"/>
  <c r="L54" i="26"/>
  <c r="M54" i="26" s="1"/>
  <c r="M72" i="26"/>
  <c r="L216" i="26"/>
  <c r="M216" i="26" s="1"/>
  <c r="M234" i="26"/>
  <c r="L248" i="26"/>
  <c r="M248" i="26" s="1"/>
  <c r="L344" i="26"/>
  <c r="M344" i="26" s="1"/>
  <c r="M414" i="26"/>
  <c r="L428" i="26"/>
  <c r="N428" i="26" s="1"/>
  <c r="L498" i="26"/>
  <c r="N498" i="26" s="1"/>
  <c r="L578" i="26"/>
  <c r="N578" i="26" s="1"/>
  <c r="L708" i="26"/>
  <c r="M708" i="26" s="1"/>
  <c r="L810" i="26"/>
  <c r="M810" i="26" s="1"/>
  <c r="M875" i="26"/>
  <c r="L1024" i="26"/>
  <c r="N1024" i="26" s="1"/>
  <c r="L604" i="26"/>
  <c r="M604" i="26" s="1"/>
  <c r="L967" i="26"/>
  <c r="N967" i="26" s="1"/>
  <c r="L1018" i="26"/>
  <c r="M1018" i="26" s="1"/>
  <c r="M941" i="26"/>
  <c r="L983" i="26"/>
  <c r="N983" i="26" s="1"/>
  <c r="L558" i="26"/>
  <c r="N558" i="26" s="1"/>
  <c r="L902" i="26"/>
  <c r="M902" i="26" s="1"/>
  <c r="M885" i="26"/>
  <c r="L9" i="26"/>
  <c r="N9" i="26" s="1"/>
  <c r="L178" i="26"/>
  <c r="M178" i="26" s="1"/>
  <c r="L219" i="26"/>
  <c r="N219" i="26" s="1"/>
  <c r="L390" i="26"/>
  <c r="N390" i="26" s="1"/>
  <c r="L903" i="26"/>
  <c r="N903" i="26" s="1"/>
  <c r="M1051" i="26"/>
  <c r="M1025" i="26"/>
  <c r="M1001" i="26"/>
  <c r="M1015" i="26"/>
  <c r="M1002" i="26"/>
  <c r="M1007" i="26"/>
  <c r="M1004" i="26"/>
  <c r="M1017" i="26"/>
  <c r="M1022" i="26"/>
  <c r="M952" i="26"/>
  <c r="M949" i="26"/>
  <c r="N946" i="26"/>
  <c r="M936" i="26"/>
  <c r="M904" i="26"/>
  <c r="M897" i="26"/>
  <c r="M917" i="26"/>
  <c r="M899" i="26"/>
  <c r="M918" i="26"/>
  <c r="N900" i="26"/>
  <c r="N882" i="26"/>
  <c r="M866" i="26"/>
  <c r="M825" i="26"/>
  <c r="M830" i="26"/>
  <c r="M792" i="26"/>
  <c r="M808" i="26"/>
  <c r="M759" i="26"/>
  <c r="M755" i="26"/>
  <c r="M761" i="26"/>
  <c r="M769" i="26"/>
  <c r="M771" i="26"/>
  <c r="N738" i="26"/>
  <c r="M725" i="26"/>
  <c r="M736" i="26"/>
  <c r="M742" i="26"/>
  <c r="M685" i="26"/>
  <c r="M700" i="26"/>
  <c r="M705" i="26"/>
  <c r="M617" i="26"/>
  <c r="M622" i="26"/>
  <c r="M637" i="26"/>
  <c r="M633" i="26"/>
  <c r="M624" i="26"/>
  <c r="M630" i="26"/>
  <c r="M619" i="26"/>
  <c r="M629" i="26"/>
  <c r="M586" i="26"/>
  <c r="M582" i="26"/>
  <c r="M560" i="26"/>
  <c r="M547" i="26"/>
  <c r="M554" i="26"/>
  <c r="M513" i="26"/>
  <c r="M520" i="26"/>
  <c r="M478" i="26"/>
  <c r="M492" i="26"/>
  <c r="N475" i="26"/>
  <c r="M480" i="26"/>
  <c r="M481" i="26"/>
  <c r="M477" i="26"/>
  <c r="M455" i="26"/>
  <c r="M456" i="26"/>
  <c r="M461" i="26"/>
  <c r="N457" i="26"/>
  <c r="M447" i="26"/>
  <c r="M439" i="26"/>
  <c r="M422" i="26"/>
  <c r="M404" i="26"/>
  <c r="M423" i="26"/>
  <c r="M419" i="26"/>
  <c r="M415" i="26"/>
  <c r="M375" i="26"/>
  <c r="M389" i="26"/>
  <c r="N370" i="26"/>
  <c r="M371" i="26"/>
  <c r="M385" i="26"/>
  <c r="N342" i="26"/>
  <c r="M352" i="26"/>
  <c r="N338" i="26"/>
  <c r="M334" i="26"/>
  <c r="M348" i="26"/>
  <c r="M303" i="26"/>
  <c r="M319" i="26"/>
  <c r="M281" i="26"/>
  <c r="M272" i="26"/>
  <c r="N286" i="26"/>
  <c r="M264" i="26"/>
  <c r="M269" i="26"/>
  <c r="M235" i="26"/>
  <c r="M246" i="26"/>
  <c r="M159" i="26"/>
  <c r="N173" i="26"/>
  <c r="N160" i="26"/>
  <c r="M179" i="26"/>
  <c r="M166" i="26"/>
  <c r="M125" i="26"/>
  <c r="M139" i="26"/>
  <c r="M131" i="26"/>
  <c r="M145" i="26"/>
  <c r="M127" i="26"/>
  <c r="M141" i="26"/>
  <c r="M94" i="26"/>
  <c r="N89" i="26"/>
  <c r="M68" i="26"/>
  <c r="M56" i="26"/>
  <c r="M75" i="26"/>
  <c r="M62" i="26"/>
  <c r="M58" i="26"/>
  <c r="M76" i="26"/>
  <c r="N936" i="26"/>
  <c r="N1047" i="26"/>
  <c r="N58" i="26"/>
  <c r="N246" i="26"/>
  <c r="N480" i="26"/>
  <c r="N629" i="26"/>
  <c r="N251" i="26"/>
  <c r="N72" i="26"/>
  <c r="N234" i="26"/>
  <c r="N371" i="26"/>
  <c r="N375" i="26"/>
  <c r="N56" i="26"/>
  <c r="N789" i="26"/>
  <c r="M969" i="26"/>
  <c r="M304" i="26"/>
  <c r="N304" i="26"/>
  <c r="M474" i="26"/>
  <c r="M718" i="26"/>
  <c r="M841" i="26"/>
  <c r="M249" i="26"/>
  <c r="M999" i="26"/>
  <c r="N389" i="26"/>
  <c r="N635" i="26"/>
  <c r="M707" i="26"/>
  <c r="N707" i="26"/>
  <c r="N127" i="26"/>
  <c r="N149" i="26"/>
  <c r="M286" i="26"/>
  <c r="N237" i="26"/>
  <c r="M535" i="26"/>
  <c r="N761" i="26"/>
  <c r="N1017" i="26"/>
  <c r="N68" i="26"/>
  <c r="N769" i="26"/>
  <c r="N141" i="26"/>
  <c r="M514" i="26"/>
  <c r="N586" i="26"/>
  <c r="N385" i="26"/>
  <c r="M1011" i="26"/>
  <c r="N1011" i="26"/>
  <c r="M946" i="26"/>
  <c r="N904" i="26"/>
  <c r="M175" i="26"/>
  <c r="M318" i="26"/>
  <c r="M589" i="26"/>
  <c r="N589" i="26"/>
  <c r="M91" i="26"/>
  <c r="M201" i="26"/>
  <c r="M618" i="26"/>
  <c r="N690" i="26"/>
  <c r="M690" i="26"/>
  <c r="M703" i="26"/>
  <c r="N880" i="26"/>
  <c r="M880" i="26"/>
  <c r="M270" i="26"/>
  <c r="M664" i="26"/>
  <c r="M197" i="26"/>
  <c r="M614" i="26"/>
  <c r="M849" i="26"/>
  <c r="N849" i="26"/>
  <c r="M70" i="26"/>
  <c r="N70" i="26"/>
  <c r="M262" i="26"/>
  <c r="M634" i="26"/>
  <c r="M353" i="26"/>
  <c r="M775" i="26"/>
  <c r="M815" i="26"/>
  <c r="N815" i="26"/>
  <c r="M172" i="26"/>
  <c r="M181" i="26"/>
  <c r="N181" i="26"/>
  <c r="M349" i="26"/>
  <c r="M444" i="26"/>
  <c r="M687" i="26"/>
  <c r="N687" i="26"/>
  <c r="N722" i="26"/>
  <c r="M722" i="26"/>
  <c r="M731" i="26"/>
  <c r="M799" i="26"/>
  <c r="N917" i="26"/>
  <c r="M894" i="26"/>
  <c r="M164" i="26"/>
  <c r="N164" i="26"/>
  <c r="M336" i="26"/>
  <c r="M695" i="26"/>
  <c r="N695" i="26"/>
  <c r="M723" i="26"/>
  <c r="N723" i="26"/>
  <c r="N346" i="26"/>
  <c r="M346" i="26"/>
  <c r="M351" i="26"/>
  <c r="M496" i="26"/>
  <c r="N547" i="26"/>
  <c r="M688" i="26"/>
  <c r="N688" i="26"/>
  <c r="M709" i="26"/>
  <c r="N709" i="26"/>
  <c r="M817" i="26"/>
  <c r="G39" i="26"/>
  <c r="M282" i="26"/>
  <c r="M369" i="26"/>
  <c r="M430" i="26"/>
  <c r="M476" i="26"/>
  <c r="N476" i="26"/>
  <c r="M518" i="26"/>
  <c r="M591" i="26"/>
  <c r="N591" i="26"/>
  <c r="M600" i="26"/>
  <c r="N705" i="26"/>
  <c r="M628" i="26"/>
  <c r="M764" i="26"/>
  <c r="M215" i="26"/>
  <c r="M388" i="26"/>
  <c r="M915" i="26"/>
  <c r="N211" i="26"/>
  <c r="N408" i="26"/>
  <c r="M408" i="26"/>
  <c r="M555" i="26"/>
  <c r="N594" i="26"/>
  <c r="M594" i="26"/>
  <c r="M620" i="26"/>
  <c r="N620" i="26"/>
  <c r="M851" i="26"/>
  <c r="N851" i="26"/>
  <c r="M979" i="26"/>
  <c r="N105" i="26"/>
  <c r="M105" i="26"/>
  <c r="G187" i="26"/>
  <c r="M641" i="26"/>
  <c r="N641" i="26"/>
  <c r="M740" i="26"/>
  <c r="M1021" i="26"/>
  <c r="N1021" i="26"/>
  <c r="M473" i="26"/>
  <c r="M497" i="26"/>
  <c r="M689" i="26"/>
  <c r="N689" i="26"/>
  <c r="M697" i="26"/>
  <c r="M805" i="26"/>
  <c r="M835" i="26"/>
  <c r="N835" i="26"/>
  <c r="M74" i="26"/>
  <c r="N74" i="26"/>
  <c r="M489" i="26"/>
  <c r="M545" i="26"/>
  <c r="M1006" i="26"/>
  <c r="N439" i="26"/>
  <c r="M886" i="26"/>
  <c r="N886" i="26"/>
  <c r="M954" i="26"/>
  <c r="M989" i="26"/>
  <c r="N989" i="26"/>
  <c r="M367" i="26"/>
  <c r="N367" i="26"/>
  <c r="M732" i="26"/>
  <c r="M909" i="26"/>
  <c r="M803" i="26"/>
  <c r="N264" i="26"/>
  <c r="M332" i="26"/>
  <c r="M616" i="26"/>
  <c r="M947" i="26"/>
  <c r="N947" i="26"/>
  <c r="N1002" i="26"/>
  <c r="N477" i="26"/>
  <c r="M726" i="26"/>
  <c r="N766" i="26"/>
  <c r="M782" i="26"/>
  <c r="N808" i="26"/>
  <c r="M914" i="26"/>
  <c r="N914" i="26"/>
  <c r="N932" i="26"/>
  <c r="M932" i="26"/>
  <c r="N1025" i="26"/>
  <c r="M424" i="26"/>
  <c r="M239" i="26"/>
  <c r="N239" i="26"/>
  <c r="G327" i="26"/>
  <c r="G502" i="26"/>
  <c r="N755" i="26"/>
  <c r="G783" i="26"/>
  <c r="M910" i="26"/>
  <c r="M955" i="26"/>
  <c r="M971" i="26"/>
  <c r="M1026" i="26"/>
  <c r="M638" i="26"/>
  <c r="N638" i="26"/>
  <c r="M795" i="26"/>
  <c r="N795" i="26"/>
  <c r="M1016" i="26"/>
  <c r="M1055" i="26"/>
  <c r="M1020" i="26"/>
  <c r="M768" i="26"/>
  <c r="M1012" i="26"/>
  <c r="N1012" i="26"/>
  <c r="G82" i="26"/>
  <c r="M567" i="26"/>
  <c r="G257" i="26"/>
  <c r="M377" i="26"/>
  <c r="G467" i="26"/>
  <c r="M934" i="26"/>
  <c r="N949" i="26"/>
  <c r="G152" i="26"/>
  <c r="N240" i="26"/>
  <c r="N461" i="26"/>
  <c r="M813" i="26"/>
  <c r="M931" i="26"/>
  <c r="M950" i="26"/>
  <c r="N950" i="26"/>
  <c r="N941" i="26"/>
  <c r="G1064" i="26"/>
  <c r="N1004" i="26"/>
  <c r="N1007" i="26"/>
  <c r="G1029" i="26"/>
  <c r="G1099" i="26"/>
  <c r="G924" i="26"/>
  <c r="N759" i="26"/>
  <c r="G994" i="26"/>
  <c r="M100" i="26"/>
  <c r="M114" i="26"/>
  <c r="M163" i="26"/>
  <c r="N230" i="26"/>
  <c r="M230" i="26"/>
  <c r="M284" i="26"/>
  <c r="N284" i="26"/>
  <c r="M71" i="26"/>
  <c r="N93" i="26"/>
  <c r="M93" i="26"/>
  <c r="N107" i="26"/>
  <c r="M107" i="26"/>
  <c r="M148" i="26"/>
  <c r="M307" i="26"/>
  <c r="M326" i="26"/>
  <c r="M36" i="26"/>
  <c r="M136" i="26"/>
  <c r="M140" i="26"/>
  <c r="M198" i="26"/>
  <c r="M265" i="26"/>
  <c r="M291" i="26"/>
  <c r="M300" i="26"/>
  <c r="M314" i="26"/>
  <c r="M67" i="26"/>
  <c r="M53" i="26"/>
  <c r="M132" i="26"/>
  <c r="M57" i="26"/>
  <c r="M356" i="26"/>
  <c r="M418" i="26"/>
  <c r="M63" i="26"/>
  <c r="N63" i="26"/>
  <c r="M90" i="26"/>
  <c r="N171" i="26"/>
  <c r="M394" i="26"/>
  <c r="M79" i="26"/>
  <c r="N124" i="26"/>
  <c r="M124" i="26"/>
  <c r="M165" i="26"/>
  <c r="M512" i="26"/>
  <c r="M242" i="26"/>
  <c r="M413" i="26"/>
  <c r="M128" i="26"/>
  <c r="M212" i="26"/>
  <c r="M254" i="26"/>
  <c r="M13" i="26"/>
  <c r="M21" i="26"/>
  <c r="M65" i="26"/>
  <c r="M440" i="26"/>
  <c r="N440" i="26"/>
  <c r="M368" i="26"/>
  <c r="M490" i="26"/>
  <c r="N490" i="26"/>
  <c r="M142" i="26"/>
  <c r="M267" i="26"/>
  <c r="M305" i="26"/>
  <c r="M536" i="26"/>
  <c r="M569" i="26"/>
  <c r="M104" i="26"/>
  <c r="M17" i="26"/>
  <c r="M69" i="26"/>
  <c r="M150" i="26"/>
  <c r="M386" i="26"/>
  <c r="M134" i="26"/>
  <c r="M146" i="26"/>
  <c r="N193" i="26"/>
  <c r="M92" i="26"/>
  <c r="M106" i="26"/>
  <c r="M126" i="26"/>
  <c r="M214" i="26"/>
  <c r="M298" i="26"/>
  <c r="M27" i="26"/>
  <c r="M55" i="26"/>
  <c r="N55" i="26"/>
  <c r="M77" i="26"/>
  <c r="N77" i="26"/>
  <c r="M81" i="26"/>
  <c r="M96" i="26"/>
  <c r="M110" i="26"/>
  <c r="M321" i="26"/>
  <c r="M438" i="26"/>
  <c r="M170" i="26"/>
  <c r="M268" i="26"/>
  <c r="G117" i="26"/>
  <c r="M98" i="26"/>
  <c r="M112" i="26"/>
  <c r="N334" i="26"/>
  <c r="M373" i="26"/>
  <c r="N373" i="26"/>
  <c r="M409" i="26"/>
  <c r="M453" i="26"/>
  <c r="M460" i="26"/>
  <c r="N617" i="26"/>
  <c r="N884" i="26"/>
  <c r="M884" i="26"/>
  <c r="M1063" i="26"/>
  <c r="N1063" i="26"/>
  <c r="M527" i="26"/>
  <c r="M263" i="26"/>
  <c r="M301" i="26"/>
  <c r="M354" i="26"/>
  <c r="M370" i="26"/>
  <c r="M606" i="26"/>
  <c r="M662" i="26"/>
  <c r="M867" i="26"/>
  <c r="N75" i="26"/>
  <c r="M173" i="26"/>
  <c r="N337" i="26"/>
  <c r="M337" i="26"/>
  <c r="M416" i="26"/>
  <c r="M859" i="26"/>
  <c r="M320" i="26"/>
  <c r="M528" i="26"/>
  <c r="M585" i="26"/>
  <c r="M655" i="26"/>
  <c r="N655" i="26"/>
  <c r="M762" i="26"/>
  <c r="N762" i="26"/>
  <c r="M99" i="26"/>
  <c r="M113" i="26"/>
  <c r="N122" i="26"/>
  <c r="M171" i="26"/>
  <c r="M193" i="26"/>
  <c r="N272" i="26"/>
  <c r="N335" i="26"/>
  <c r="M335" i="26"/>
  <c r="M342" i="26"/>
  <c r="M374" i="26"/>
  <c r="M381" i="26"/>
  <c r="N404" i="26"/>
  <c r="N447" i="26"/>
  <c r="N450" i="26"/>
  <c r="N492" i="26"/>
  <c r="M550" i="26"/>
  <c r="M790" i="26"/>
  <c r="N78" i="26"/>
  <c r="N125" i="26"/>
  <c r="N139" i="26"/>
  <c r="M160" i="26"/>
  <c r="N179" i="26"/>
  <c r="M183" i="26"/>
  <c r="M232" i="26"/>
  <c r="N235" i="26"/>
  <c r="M355" i="26"/>
  <c r="M358" i="26"/>
  <c r="M405" i="26"/>
  <c r="M417" i="26"/>
  <c r="N422" i="26"/>
  <c r="N454" i="26"/>
  <c r="M508" i="26"/>
  <c r="N508" i="26"/>
  <c r="M544" i="26"/>
  <c r="N256" i="26"/>
  <c r="M310" i="26"/>
  <c r="M531" i="26"/>
  <c r="M89" i="26"/>
  <c r="M472" i="26"/>
  <c r="M495" i="26"/>
  <c r="M553" i="26"/>
  <c r="N553" i="26"/>
  <c r="M73" i="26"/>
  <c r="M144" i="26"/>
  <c r="M185" i="26"/>
  <c r="M247" i="26"/>
  <c r="M380" i="26"/>
  <c r="M563" i="26"/>
  <c r="N563" i="26"/>
  <c r="M1059" i="26"/>
  <c r="M210" i="26"/>
  <c r="M311" i="26"/>
  <c r="M323" i="26"/>
  <c r="N333" i="26"/>
  <c r="M333" i="26"/>
  <c r="N347" i="26"/>
  <c r="M347" i="26"/>
  <c r="M361" i="26"/>
  <c r="M384" i="26"/>
  <c r="M429" i="26"/>
  <c r="M442" i="26"/>
  <c r="M445" i="26"/>
  <c r="M487" i="26"/>
  <c r="M515" i="26"/>
  <c r="N515" i="26"/>
  <c r="M521" i="26"/>
  <c r="M701" i="26"/>
  <c r="M776" i="26"/>
  <c r="N339" i="26"/>
  <c r="M339" i="26"/>
  <c r="M639" i="26"/>
  <c r="M1014" i="26"/>
  <c r="M20" i="26"/>
  <c r="M103" i="26"/>
  <c r="N269" i="26"/>
  <c r="M274" i="26"/>
  <c r="M431" i="26"/>
  <c r="M483" i="26"/>
  <c r="M546" i="26"/>
  <c r="M59" i="26"/>
  <c r="M387" i="26"/>
  <c r="N387" i="26"/>
  <c r="M754" i="26"/>
  <c r="N754" i="26"/>
  <c r="M1027" i="26"/>
  <c r="N1027" i="26"/>
  <c r="M283" i="26"/>
  <c r="M601" i="26"/>
  <c r="M378" i="26"/>
  <c r="M448" i="26"/>
  <c r="M458" i="26"/>
  <c r="M499" i="26"/>
  <c r="N525" i="26"/>
  <c r="M565" i="26"/>
  <c r="M698" i="26"/>
  <c r="M876" i="26"/>
  <c r="M670" i="26"/>
  <c r="N299" i="26"/>
  <c r="M95" i="26"/>
  <c r="M109" i="26"/>
  <c r="N111" i="26"/>
  <c r="M177" i="26"/>
  <c r="M208" i="26"/>
  <c r="M233" i="26"/>
  <c r="N233" i="26"/>
  <c r="M236" i="26"/>
  <c r="M278" i="26"/>
  <c r="N287" i="26"/>
  <c r="N303" i="26"/>
  <c r="M306" i="26"/>
  <c r="M338" i="26"/>
  <c r="N345" i="26"/>
  <c r="M345" i="26"/>
  <c r="M529" i="26"/>
  <c r="N529" i="26"/>
  <c r="M561" i="26"/>
  <c r="N561" i="26"/>
  <c r="N582" i="26"/>
  <c r="M675" i="26"/>
  <c r="M719" i="26"/>
  <c r="M865" i="26"/>
  <c r="N62" i="26"/>
  <c r="N131" i="26"/>
  <c r="M169" i="26"/>
  <c r="M194" i="26"/>
  <c r="M220" i="26"/>
  <c r="M279" i="26"/>
  <c r="M324" i="26"/>
  <c r="M350" i="26"/>
  <c r="M391" i="26"/>
  <c r="N455" i="26"/>
  <c r="M462" i="26"/>
  <c r="M533" i="26"/>
  <c r="M686" i="26"/>
  <c r="M30" i="26"/>
  <c r="M277" i="26"/>
  <c r="N94" i="26"/>
  <c r="M176" i="26"/>
  <c r="N238" i="26"/>
  <c r="N376" i="26"/>
  <c r="M376" i="26"/>
  <c r="M168" i="26"/>
  <c r="M250" i="26"/>
  <c r="N319" i="26"/>
  <c r="N396" i="26"/>
  <c r="M108" i="26"/>
  <c r="M218" i="26"/>
  <c r="M524" i="26"/>
  <c r="M758" i="26"/>
  <c r="M245" i="26"/>
  <c r="N76" i="26"/>
  <c r="N145" i="26"/>
  <c r="M174" i="26"/>
  <c r="M196" i="26"/>
  <c r="N205" i="26"/>
  <c r="M275" i="26"/>
  <c r="M289" i="26"/>
  <c r="N352" i="26"/>
  <c r="M402" i="26"/>
  <c r="M116" i="26"/>
  <c r="N166" i="26"/>
  <c r="M180" i="26"/>
  <c r="M202" i="26"/>
  <c r="N159" i="26"/>
  <c r="M161" i="26"/>
  <c r="M206" i="26"/>
  <c r="M315" i="26"/>
  <c r="N343" i="26"/>
  <c r="M343" i="26"/>
  <c r="M372" i="26"/>
  <c r="M411" i="26"/>
  <c r="M479" i="26"/>
  <c r="M494" i="26"/>
  <c r="M562" i="26"/>
  <c r="M572" i="26"/>
  <c r="G608" i="26"/>
  <c r="M632" i="26"/>
  <c r="M657" i="26"/>
  <c r="M668" i="26"/>
  <c r="M192" i="26"/>
  <c r="M217" i="26"/>
  <c r="M312" i="26"/>
  <c r="M526" i="26"/>
  <c r="M587" i="26"/>
  <c r="M592" i="26"/>
  <c r="N592" i="26"/>
  <c r="M706" i="26"/>
  <c r="M712" i="26"/>
  <c r="G222" i="26"/>
  <c r="M203" i="26"/>
  <c r="N228" i="26"/>
  <c r="M231" i="26"/>
  <c r="M252" i="26"/>
  <c r="M285" i="26"/>
  <c r="N341" i="26"/>
  <c r="M341" i="26"/>
  <c r="N348" i="26"/>
  <c r="M403" i="26"/>
  <c r="N415" i="26"/>
  <c r="M421" i="26"/>
  <c r="M443" i="26"/>
  <c r="M446" i="26"/>
  <c r="N446" i="26"/>
  <c r="N459" i="26"/>
  <c r="M459" i="26"/>
  <c r="N482" i="26"/>
  <c r="M491" i="26"/>
  <c r="M530" i="26"/>
  <c r="N530" i="26"/>
  <c r="M552" i="26"/>
  <c r="M559" i="26"/>
  <c r="M566" i="26"/>
  <c r="M642" i="26"/>
  <c r="N642" i="26"/>
  <c r="M650" i="26"/>
  <c r="M669" i="26"/>
  <c r="M684" i="26"/>
  <c r="M699" i="26"/>
  <c r="M834" i="26"/>
  <c r="M510" i="26"/>
  <c r="N510" i="26"/>
  <c r="M516" i="26"/>
  <c r="N516" i="26"/>
  <c r="M519" i="26"/>
  <c r="M583" i="26"/>
  <c r="M615" i="26"/>
  <c r="M665" i="26"/>
  <c r="M673" i="26"/>
  <c r="M711" i="26"/>
  <c r="M827" i="26"/>
  <c r="N419" i="26"/>
  <c r="N493" i="26"/>
  <c r="M493" i="26"/>
  <c r="M595" i="26"/>
  <c r="M598" i="26"/>
  <c r="M636" i="26"/>
  <c r="M773" i="26"/>
  <c r="N773" i="26"/>
  <c r="M780" i="26"/>
  <c r="M426" i="26"/>
  <c r="M441" i="26"/>
  <c r="M465" i="26"/>
  <c r="M486" i="26"/>
  <c r="M525" i="26"/>
  <c r="M537" i="26"/>
  <c r="M599" i="26"/>
  <c r="N599" i="26"/>
  <c r="M693" i="26"/>
  <c r="N693" i="26"/>
  <c r="M696" i="26"/>
  <c r="N696" i="26"/>
  <c r="M741" i="26"/>
  <c r="M929" i="26"/>
  <c r="G292" i="26"/>
  <c r="M457" i="26"/>
  <c r="M463" i="26"/>
  <c r="M593" i="26"/>
  <c r="M621" i="26"/>
  <c r="M663" i="26"/>
  <c r="N663" i="26"/>
  <c r="M861" i="26"/>
  <c r="M199" i="26"/>
  <c r="M266" i="26"/>
  <c r="N379" i="26"/>
  <c r="M382" i="26"/>
  <c r="N392" i="26"/>
  <c r="N395" i="26"/>
  <c r="M407" i="26"/>
  <c r="N414" i="26"/>
  <c r="M466" i="26"/>
  <c r="M475" i="26"/>
  <c r="M517" i="26"/>
  <c r="M649" i="26"/>
  <c r="M652" i="26"/>
  <c r="N792" i="26"/>
  <c r="M945" i="26"/>
  <c r="M948" i="26"/>
  <c r="N948" i="26"/>
  <c r="N281" i="26"/>
  <c r="M213" i="26"/>
  <c r="G362" i="26"/>
  <c r="M357" i="26"/>
  <c r="G397" i="26"/>
  <c r="N478" i="26"/>
  <c r="M500" i="26"/>
  <c r="M511" i="26"/>
  <c r="M584" i="26"/>
  <c r="M596" i="26"/>
  <c r="G643" i="26"/>
  <c r="G678" i="26"/>
  <c r="M729" i="26"/>
  <c r="M738" i="26"/>
  <c r="M778" i="26"/>
  <c r="N778" i="26"/>
  <c r="M811" i="26"/>
  <c r="N850" i="26"/>
  <c r="N227" i="26"/>
  <c r="G432" i="26"/>
  <c r="N420" i="26"/>
  <c r="M427" i="26"/>
  <c r="M484" i="26"/>
  <c r="N520" i="26"/>
  <c r="M532" i="26"/>
  <c r="N532" i="26"/>
  <c r="G573" i="26"/>
  <c r="M568" i="26"/>
  <c r="M631" i="26"/>
  <c r="M653" i="26"/>
  <c r="M660" i="26"/>
  <c r="M704" i="26"/>
  <c r="N704" i="26"/>
  <c r="M847" i="26"/>
  <c r="N847" i="26"/>
  <c r="N513" i="26"/>
  <c r="M534" i="26"/>
  <c r="N534" i="26"/>
  <c r="M623" i="26"/>
  <c r="M694" i="26"/>
  <c r="M747" i="26"/>
  <c r="N747" i="26"/>
  <c r="M779" i="26"/>
  <c r="M840" i="26"/>
  <c r="M862" i="26"/>
  <c r="N862" i="26"/>
  <c r="M887" i="26"/>
  <c r="M976" i="26"/>
  <c r="M1037" i="26"/>
  <c r="M556" i="26"/>
  <c r="M588" i="26"/>
  <c r="M691" i="26"/>
  <c r="M744" i="26"/>
  <c r="N956" i="26"/>
  <c r="M956" i="26"/>
  <c r="M970" i="26"/>
  <c r="M973" i="26"/>
  <c r="N973" i="26"/>
  <c r="M522" i="26"/>
  <c r="M548" i="26"/>
  <c r="N624" i="26"/>
  <c r="N633" i="26"/>
  <c r="M666" i="26"/>
  <c r="M908" i="26"/>
  <c r="M942" i="26"/>
  <c r="N942" i="26"/>
  <c r="M581" i="26"/>
  <c r="N581" i="26"/>
  <c r="N619" i="26"/>
  <c r="N640" i="26"/>
  <c r="M671" i="26"/>
  <c r="M845" i="26"/>
  <c r="M868" i="26"/>
  <c r="N885" i="26"/>
  <c r="M905" i="26"/>
  <c r="N423" i="26"/>
  <c r="N456" i="26"/>
  <c r="N481" i="26"/>
  <c r="N554" i="26"/>
  <c r="M607" i="26"/>
  <c r="N607" i="26"/>
  <c r="N622" i="26"/>
  <c r="M721" i="26"/>
  <c r="M774" i="26"/>
  <c r="N774" i="26"/>
  <c r="M816" i="26"/>
  <c r="N816" i="26"/>
  <c r="M911" i="26"/>
  <c r="M602" i="26"/>
  <c r="M651" i="26"/>
  <c r="M658" i="26"/>
  <c r="M702" i="26"/>
  <c r="M727" i="26"/>
  <c r="N727" i="26"/>
  <c r="N753" i="26"/>
  <c r="M770" i="26"/>
  <c r="M864" i="26"/>
  <c r="M724" i="26"/>
  <c r="M777" i="26"/>
  <c r="M806" i="26"/>
  <c r="M831" i="26"/>
  <c r="N831" i="26"/>
  <c r="M848" i="26"/>
  <c r="N866" i="26"/>
  <c r="M879" i="26"/>
  <c r="M1003" i="26"/>
  <c r="N736" i="26"/>
  <c r="M765" i="26"/>
  <c r="M788" i="26"/>
  <c r="M800" i="26"/>
  <c r="M812" i="26"/>
  <c r="M883" i="26"/>
  <c r="M900" i="26"/>
  <c r="M957" i="26"/>
  <c r="N957" i="26"/>
  <c r="M977" i="26"/>
  <c r="N977" i="26"/>
  <c r="M626" i="26"/>
  <c r="G818" i="26"/>
  <c r="M809" i="26"/>
  <c r="M838" i="26"/>
  <c r="M873" i="26"/>
  <c r="M906" i="26"/>
  <c r="N710" i="26"/>
  <c r="M739" i="26"/>
  <c r="M745" i="26"/>
  <c r="N745" i="26"/>
  <c r="M781" i="26"/>
  <c r="M898" i="26"/>
  <c r="N940" i="26"/>
  <c r="M940" i="26"/>
  <c r="G538" i="26"/>
  <c r="M656" i="26"/>
  <c r="M692" i="26"/>
  <c r="N700" i="26"/>
  <c r="N742" i="26"/>
  <c r="M756" i="26"/>
  <c r="M763" i="26"/>
  <c r="N825" i="26"/>
  <c r="M860" i="26"/>
  <c r="M870" i="26"/>
  <c r="M895" i="26"/>
  <c r="N895" i="26"/>
  <c r="M937" i="26"/>
  <c r="M737" i="26"/>
  <c r="N737" i="26"/>
  <c r="N771" i="26"/>
  <c r="M794" i="26"/>
  <c r="M826" i="26"/>
  <c r="M839" i="26"/>
  <c r="M842" i="26"/>
  <c r="M863" i="26"/>
  <c r="N564" i="26"/>
  <c r="N627" i="26"/>
  <c r="N630" i="26"/>
  <c r="N637" i="26"/>
  <c r="M667" i="26"/>
  <c r="N725" i="26"/>
  <c r="N728" i="26"/>
  <c r="M728" i="26"/>
  <c r="M760" i="26"/>
  <c r="M772" i="26"/>
  <c r="M836" i="26"/>
  <c r="M551" i="26"/>
  <c r="G748" i="26"/>
  <c r="N720" i="26"/>
  <c r="M720" i="26"/>
  <c r="M734" i="26"/>
  <c r="M757" i="26"/>
  <c r="M798" i="26"/>
  <c r="G853" i="26"/>
  <c r="M833" i="26"/>
  <c r="M881" i="26"/>
  <c r="M975" i="26"/>
  <c r="M901" i="26"/>
  <c r="M943" i="26"/>
  <c r="N943" i="26"/>
  <c r="M1060" i="26"/>
  <c r="M877" i="26"/>
  <c r="M974" i="26"/>
  <c r="M987" i="26"/>
  <c r="M843" i="26"/>
  <c r="M874" i="26"/>
  <c r="M882" i="26"/>
  <c r="M922" i="26"/>
  <c r="M981" i="26"/>
  <c r="N981" i="26"/>
  <c r="M984" i="26"/>
  <c r="M1019" i="26"/>
  <c r="N560" i="26"/>
  <c r="N676" i="26"/>
  <c r="N793" i="26"/>
  <c r="M793" i="26"/>
  <c r="M804" i="26"/>
  <c r="M824" i="26"/>
  <c r="N899" i="26"/>
  <c r="N918" i="26"/>
  <c r="N938" i="26"/>
  <c r="M938" i="26"/>
  <c r="M978" i="26"/>
  <c r="M1043" i="26"/>
  <c r="N1043" i="26"/>
  <c r="G713" i="26"/>
  <c r="M796" i="26"/>
  <c r="M802" i="26"/>
  <c r="M828" i="26"/>
  <c r="N930" i="26"/>
  <c r="M930" i="26"/>
  <c r="M1013" i="26"/>
  <c r="N1022" i="26"/>
  <c r="M730" i="26"/>
  <c r="M743" i="26"/>
  <c r="N743" i="26"/>
  <c r="M852" i="26"/>
  <c r="M913" i="26"/>
  <c r="M923" i="26"/>
  <c r="N923" i="26"/>
  <c r="M972" i="26"/>
  <c r="M674" i="26"/>
  <c r="N685" i="26"/>
  <c r="M916" i="26"/>
  <c r="M964" i="26"/>
  <c r="M1028" i="26"/>
  <c r="N1028" i="26"/>
  <c r="M933" i="26"/>
  <c r="M965" i="26"/>
  <c r="N1051" i="26"/>
  <c r="M1056" i="26"/>
  <c r="M1039" i="26"/>
  <c r="M1052" i="26"/>
  <c r="N1052" i="26"/>
  <c r="M1061" i="26"/>
  <c r="N1061" i="26"/>
  <c r="M832" i="26"/>
  <c r="M1023" i="26"/>
  <c r="M1048" i="26"/>
  <c r="N1048" i="26"/>
  <c r="N952" i="26"/>
  <c r="M980" i="26"/>
  <c r="M1040" i="26"/>
  <c r="N1040" i="26"/>
  <c r="N875" i="26"/>
  <c r="N897" i="26"/>
  <c r="G959" i="26"/>
  <c r="M992" i="26"/>
  <c r="M1005" i="26"/>
  <c r="N1005" i="26"/>
  <c r="M1000" i="26"/>
  <c r="M1009" i="26"/>
  <c r="M1044" i="26"/>
  <c r="M1057" i="26"/>
  <c r="N1057" i="26"/>
  <c r="M1053" i="26"/>
  <c r="M807" i="26"/>
  <c r="M846" i="26"/>
  <c r="M912" i="26"/>
  <c r="M951" i="26"/>
  <c r="N951" i="26"/>
  <c r="M993" i="26"/>
  <c r="M1036" i="26"/>
  <c r="M1049" i="26"/>
  <c r="M966" i="26"/>
  <c r="M982" i="26"/>
  <c r="M1045" i="26"/>
  <c r="M1041" i="26"/>
  <c r="M990" i="26"/>
  <c r="M988" i="26"/>
  <c r="N830" i="26"/>
  <c r="G888" i="26"/>
  <c r="M968" i="26"/>
  <c r="M986" i="26"/>
  <c r="M1034" i="26"/>
  <c r="M1038" i="26"/>
  <c r="M1042" i="26"/>
  <c r="N1042" i="26"/>
  <c r="M1046" i="26"/>
  <c r="M1050" i="26"/>
  <c r="M1054" i="26"/>
  <c r="N1054" i="26"/>
  <c r="M1058" i="26"/>
  <c r="M1062" i="26"/>
  <c r="N1062" i="26"/>
  <c r="N1001" i="26"/>
  <c r="N1015" i="26"/>
  <c r="M1069" i="26"/>
  <c r="M1071" i="26"/>
  <c r="M1073" i="26"/>
  <c r="M1075" i="26"/>
  <c r="M1077" i="26"/>
  <c r="M1079" i="26"/>
  <c r="M1081" i="26"/>
  <c r="M1083" i="26"/>
  <c r="M1085" i="26"/>
  <c r="M1087" i="26"/>
  <c r="M1089" i="26"/>
  <c r="M1091" i="26"/>
  <c r="M1093" i="26"/>
  <c r="M1095" i="26"/>
  <c r="M1097" i="26"/>
  <c r="M1070" i="26"/>
  <c r="M1072" i="26"/>
  <c r="M1074" i="26"/>
  <c r="M1076" i="26"/>
  <c r="M1078" i="26"/>
  <c r="M1080" i="26"/>
  <c r="M1082" i="26"/>
  <c r="M1084" i="26"/>
  <c r="M1086" i="26"/>
  <c r="M1088" i="26"/>
  <c r="M1090" i="26"/>
  <c r="M1092" i="26"/>
  <c r="M1094" i="26"/>
  <c r="M1096" i="26"/>
  <c r="M1098" i="26"/>
  <c r="I2" i="24"/>
  <c r="I2" i="17"/>
  <c r="N733" i="26" l="1"/>
  <c r="N97" i="26"/>
  <c r="N52" i="26"/>
  <c r="M158" i="26"/>
  <c r="N147" i="26"/>
  <c r="M288" i="26"/>
  <c r="N735" i="26"/>
  <c r="N221" i="26"/>
  <c r="N216" i="26"/>
  <c r="M19" i="26"/>
  <c r="N38" i="26"/>
  <c r="N248" i="26"/>
  <c r="M34" i="26"/>
  <c r="N1018" i="26"/>
  <c r="N939" i="26"/>
  <c r="N919" i="26"/>
  <c r="M61" i="26"/>
  <c r="N322" i="26"/>
  <c r="N991" i="26"/>
  <c r="N229" i="26"/>
  <c r="N123" i="26"/>
  <c r="N896" i="26"/>
  <c r="M16" i="26"/>
  <c r="N167" i="26"/>
  <c r="N137" i="26"/>
  <c r="N869" i="26"/>
  <c r="N115" i="26"/>
  <c r="M944" i="26"/>
  <c r="N452" i="26"/>
  <c r="M1024" i="26"/>
  <c r="N31" i="26"/>
  <c r="M35" i="26"/>
  <c r="N182" i="26"/>
  <c r="N597" i="26"/>
  <c r="N412" i="26"/>
  <c r="N579" i="26"/>
  <c r="M29" i="26"/>
  <c r="N580" i="26"/>
  <c r="N138" i="26"/>
  <c r="N844" i="26"/>
  <c r="N501" i="26"/>
  <c r="N570" i="26"/>
  <c r="N88" i="26"/>
  <c r="N178" i="26"/>
  <c r="N557" i="26"/>
  <c r="N1008" i="26"/>
  <c r="M133" i="26"/>
  <c r="M26" i="26"/>
  <c r="M578" i="26"/>
  <c r="M390" i="26"/>
  <c r="M397" i="26" s="1"/>
  <c r="M33" i="26"/>
  <c r="M10" i="26"/>
  <c r="N810" i="26"/>
  <c r="N18" i="26"/>
  <c r="N64" i="26"/>
  <c r="M37" i="26"/>
  <c r="N360" i="26"/>
  <c r="N425" i="26"/>
  <c r="M219" i="26"/>
  <c r="N543" i="26"/>
  <c r="N767" i="26"/>
  <c r="M24" i="26"/>
  <c r="N590" i="26"/>
  <c r="N243" i="26"/>
  <c r="N907" i="26"/>
  <c r="N151" i="26"/>
  <c r="N204" i="26"/>
  <c r="N814" i="26"/>
  <c r="N12" i="26"/>
  <c r="N157" i="26"/>
  <c r="N791" i="26"/>
  <c r="N871" i="26"/>
  <c r="N325" i="26"/>
  <c r="N509" i="26"/>
  <c r="M25" i="26"/>
  <c r="M340" i="26"/>
  <c r="N302" i="26"/>
  <c r="M255" i="26"/>
  <c r="M271" i="26"/>
  <c r="N383" i="26"/>
  <c r="M1010" i="26"/>
  <c r="N317" i="26"/>
  <c r="M32" i="26"/>
  <c r="N344" i="26"/>
  <c r="M558" i="26"/>
  <c r="N829" i="26"/>
  <c r="N801" i="26"/>
  <c r="N102" i="26"/>
  <c r="M746" i="26"/>
  <c r="M748" i="26" s="1"/>
  <c r="N393" i="26"/>
  <c r="N708" i="26"/>
  <c r="N130" i="26"/>
  <c r="N309" i="26"/>
  <c r="M23" i="26"/>
  <c r="M958" i="26"/>
  <c r="N313" i="26"/>
  <c r="N878" i="26"/>
  <c r="M410" i="26"/>
  <c r="N297" i="26"/>
  <c r="M9" i="26"/>
  <c r="N604" i="26"/>
  <c r="N902" i="26"/>
  <c r="N14" i="26"/>
  <c r="N797" i="26"/>
  <c r="M603" i="26"/>
  <c r="N135" i="26"/>
  <c r="M428" i="26"/>
  <c r="M837" i="26"/>
  <c r="M613" i="26"/>
  <c r="M200" i="26"/>
  <c r="M935" i="26"/>
  <c r="M967" i="26"/>
  <c r="M872" i="26"/>
  <c r="M485" i="26"/>
  <c r="N195" i="26"/>
  <c r="M129" i="26"/>
  <c r="M449" i="26"/>
  <c r="M648" i="26"/>
  <c r="M571" i="26"/>
  <c r="M920" i="26"/>
  <c r="M280" i="26"/>
  <c r="M276" i="26"/>
  <c r="M659" i="26"/>
  <c r="M625" i="26"/>
  <c r="M437" i="26"/>
  <c r="N54" i="26"/>
  <c r="M953" i="26"/>
  <c r="M858" i="26"/>
  <c r="M184" i="26"/>
  <c r="M605" i="26"/>
  <c r="M60" i="26"/>
  <c r="M15" i="26"/>
  <c r="M1035" i="26"/>
  <c r="M1064" i="26" s="1"/>
  <c r="M308" i="26"/>
  <c r="N143" i="26"/>
  <c r="N273" i="26"/>
  <c r="M209" i="26"/>
  <c r="M316" i="26"/>
  <c r="M823" i="26"/>
  <c r="N186" i="26"/>
  <c r="M672" i="26"/>
  <c r="M488" i="26"/>
  <c r="M464" i="26"/>
  <c r="N683" i="26"/>
  <c r="M921" i="26"/>
  <c r="M498" i="26"/>
  <c r="M162" i="26"/>
  <c r="N985" i="26"/>
  <c r="M22" i="26"/>
  <c r="N241" i="26"/>
  <c r="N549" i="26"/>
  <c r="N244" i="26"/>
  <c r="M903" i="26"/>
  <c r="N28" i="26"/>
  <c r="M101" i="26"/>
  <c r="M677" i="26"/>
  <c r="N523" i="26"/>
  <c r="M983" i="26"/>
  <c r="M451" i="26"/>
  <c r="M80" i="26"/>
  <c r="M87" i="26"/>
  <c r="N11" i="26"/>
  <c r="M253" i="26"/>
  <c r="M406" i="26"/>
  <c r="N207" i="26"/>
  <c r="N661" i="26"/>
  <c r="M654" i="26"/>
  <c r="M359" i="26"/>
  <c r="N290" i="26"/>
  <c r="N1049" i="26"/>
  <c r="N1056" i="26"/>
  <c r="N937" i="26"/>
  <c r="N626" i="26"/>
  <c r="N522" i="26"/>
  <c r="N827" i="26"/>
  <c r="N569" i="26"/>
  <c r="N931" i="26"/>
  <c r="N377" i="26"/>
  <c r="N782" i="26"/>
  <c r="N518" i="26"/>
  <c r="N496" i="26"/>
  <c r="N474" i="26"/>
  <c r="N128" i="26"/>
  <c r="N514" i="26"/>
  <c r="N911" i="26"/>
  <c r="N266" i="26"/>
  <c r="N987" i="26"/>
  <c r="N1003" i="26"/>
  <c r="N845" i="26"/>
  <c r="N484" i="26"/>
  <c r="N729" i="26"/>
  <c r="N593" i="26"/>
  <c r="N699" i="26"/>
  <c r="N1016" i="26"/>
  <c r="N1009" i="26"/>
  <c r="N760" i="26"/>
  <c r="N517" i="26"/>
  <c r="N780" i="26"/>
  <c r="N512" i="26"/>
  <c r="N616" i="26"/>
  <c r="N369" i="26"/>
  <c r="N353" i="26"/>
  <c r="N703" i="26"/>
  <c r="N535" i="26"/>
  <c r="N841" i="26"/>
  <c r="N282" i="26"/>
  <c r="N794" i="26"/>
  <c r="N1094" i="26"/>
  <c r="N1070" i="26"/>
  <c r="N1036" i="26"/>
  <c r="N1044" i="26"/>
  <c r="N1039" i="26"/>
  <c r="N833" i="26"/>
  <c r="N772" i="26"/>
  <c r="N739" i="26"/>
  <c r="N929" i="26"/>
  <c r="N565" i="26"/>
  <c r="N805" i="26"/>
  <c r="N430" i="26"/>
  <c r="N249" i="26"/>
  <c r="N232" i="26"/>
  <c r="N98" i="26"/>
  <c r="N1058" i="26"/>
  <c r="N843" i="26"/>
  <c r="N407" i="26"/>
  <c r="N711" i="26"/>
  <c r="N524" i="26"/>
  <c r="N113" i="26"/>
  <c r="N954" i="26"/>
  <c r="N351" i="26"/>
  <c r="N1060" i="26"/>
  <c r="N770" i="26"/>
  <c r="N245" i="26"/>
  <c r="N483" i="26"/>
  <c r="N132" i="26"/>
  <c r="N326" i="26"/>
  <c r="N934" i="26"/>
  <c r="N1020" i="26"/>
  <c r="N955" i="26"/>
  <c r="M713" i="26"/>
  <c r="N466" i="26"/>
  <c r="N861" i="26"/>
  <c r="N210" i="26"/>
  <c r="N262" i="26"/>
  <c r="N718" i="26"/>
  <c r="N275" i="26"/>
  <c r="N894" i="26"/>
  <c r="N972" i="26"/>
  <c r="N172" i="26"/>
  <c r="N458" i="26"/>
  <c r="N1023" i="26"/>
  <c r="N777" i="26"/>
  <c r="N491" i="26"/>
  <c r="N247" i="26"/>
  <c r="N305" i="26"/>
  <c r="N418" i="26"/>
  <c r="N1026" i="26"/>
  <c r="N909" i="26"/>
  <c r="N1006" i="26"/>
  <c r="N497" i="26"/>
  <c r="N979" i="26"/>
  <c r="N799" i="26"/>
  <c r="N969" i="26"/>
  <c r="N368" i="26"/>
  <c r="N73" i="26"/>
  <c r="N429" i="26"/>
  <c r="N323" i="26"/>
  <c r="N161" i="26"/>
  <c r="N1085" i="26"/>
  <c r="N828" i="26"/>
  <c r="N460" i="26"/>
  <c r="N1088" i="26"/>
  <c r="N1038" i="26"/>
  <c r="N500" i="26"/>
  <c r="N441" i="26"/>
  <c r="N494" i="26"/>
  <c r="N411" i="26"/>
  <c r="N320" i="26"/>
  <c r="N112" i="26"/>
  <c r="N768" i="26"/>
  <c r="N424" i="26"/>
  <c r="N726" i="26"/>
  <c r="N732" i="26"/>
  <c r="N731" i="26"/>
  <c r="N775" i="26"/>
  <c r="N999" i="26"/>
  <c r="G44" i="26"/>
  <c r="N807" i="26"/>
  <c r="N838" i="26"/>
  <c r="N976" i="26"/>
  <c r="N206" i="26"/>
  <c r="N802" i="26"/>
  <c r="N881" i="26"/>
  <c r="N864" i="26"/>
  <c r="N572" i="26"/>
  <c r="N865" i="26"/>
  <c r="N453" i="26"/>
  <c r="N356" i="26"/>
  <c r="N1055" i="26"/>
  <c r="N545" i="26"/>
  <c r="N600" i="26"/>
  <c r="N817" i="26"/>
  <c r="N614" i="26"/>
  <c r="N618" i="26"/>
  <c r="N832" i="26"/>
  <c r="N301" i="26"/>
  <c r="N198" i="26"/>
  <c r="N910" i="26"/>
  <c r="N562" i="26"/>
  <c r="N202" i="26"/>
  <c r="N197" i="26"/>
  <c r="N201" i="26"/>
  <c r="N374" i="26"/>
  <c r="N448" i="26"/>
  <c r="N860" i="26"/>
  <c r="N908" i="26"/>
  <c r="N279" i="26"/>
  <c r="N110" i="26"/>
  <c r="N203" i="26"/>
  <c r="N220" i="26"/>
  <c r="N634" i="26"/>
  <c r="N250" i="26"/>
  <c r="N531" i="26"/>
  <c r="N96" i="26"/>
  <c r="N59" i="26"/>
  <c r="N740" i="26"/>
  <c r="N764" i="26"/>
  <c r="N332" i="26"/>
  <c r="N318" i="26"/>
  <c r="N489" i="26"/>
  <c r="N670" i="26"/>
  <c r="N566" i="26"/>
  <c r="N349" i="26"/>
  <c r="N906" i="26"/>
  <c r="N417" i="26"/>
  <c r="N473" i="26"/>
  <c r="N763" i="26"/>
  <c r="N879" i="26"/>
  <c r="N584" i="26"/>
  <c r="N134" i="26"/>
  <c r="N350" i="26"/>
  <c r="N388" i="26"/>
  <c r="N336" i="26"/>
  <c r="N664" i="26"/>
  <c r="N511" i="26"/>
  <c r="N277" i="26"/>
  <c r="N405" i="26"/>
  <c r="N413" i="26"/>
  <c r="N67" i="26"/>
  <c r="N568" i="26"/>
  <c r="N215" i="26"/>
  <c r="N270" i="26"/>
  <c r="N694" i="26"/>
  <c r="N1098" i="26"/>
  <c r="N465" i="26"/>
  <c r="N185" i="26"/>
  <c r="N824" i="26"/>
  <c r="N274" i="26"/>
  <c r="N174" i="26"/>
  <c r="N803" i="26"/>
  <c r="N675" i="26"/>
  <c r="N567" i="26"/>
  <c r="N915" i="26"/>
  <c r="N813" i="26"/>
  <c r="N218" i="26"/>
  <c r="N91" i="26"/>
  <c r="N984" i="26"/>
  <c r="N876" i="26"/>
  <c r="N1072" i="26"/>
  <c r="N559" i="26"/>
  <c r="N548" i="26"/>
  <c r="N1091" i="26"/>
  <c r="N674" i="26"/>
  <c r="N658" i="26"/>
  <c r="N289" i="26"/>
  <c r="N168" i="26"/>
  <c r="N867" i="26"/>
  <c r="N69" i="26"/>
  <c r="N100" i="26"/>
  <c r="N1084" i="26"/>
  <c r="N1034" i="26"/>
  <c r="N1075" i="26"/>
  <c r="N975" i="26"/>
  <c r="N863" i="26"/>
  <c r="N741" i="26"/>
  <c r="N834" i="26"/>
  <c r="N403" i="26"/>
  <c r="N180" i="26"/>
  <c r="M783" i="26"/>
  <c r="N99" i="26"/>
  <c r="N142" i="26"/>
  <c r="N165" i="26"/>
  <c r="N300" i="26"/>
  <c r="N148" i="26"/>
  <c r="N971" i="26"/>
  <c r="N697" i="26"/>
  <c r="N555" i="26"/>
  <c r="N628" i="26"/>
  <c r="N175" i="26"/>
  <c r="N57" i="26"/>
  <c r="N382" i="26"/>
  <c r="N380" i="26"/>
  <c r="N95" i="26"/>
  <c r="N90" i="26"/>
  <c r="N800" i="26"/>
  <c r="N649" i="26"/>
  <c r="N650" i="26"/>
  <c r="N712" i="26"/>
  <c r="N217" i="26"/>
  <c r="N632" i="26"/>
  <c r="M538" i="26"/>
  <c r="N521" i="26"/>
  <c r="N438" i="26"/>
  <c r="N106" i="26"/>
  <c r="N267" i="26"/>
  <c r="N65" i="26"/>
  <c r="N212" i="26"/>
  <c r="N291" i="26"/>
  <c r="N544" i="26"/>
  <c r="N809" i="26"/>
  <c r="N283" i="26"/>
  <c r="N992" i="26"/>
  <c r="N730" i="26"/>
  <c r="N796" i="26"/>
  <c r="M818" i="26"/>
  <c r="N402" i="26"/>
  <c r="N443" i="26"/>
  <c r="N236" i="26"/>
  <c r="N462" i="26"/>
  <c r="N859" i="26"/>
  <c r="N606" i="26"/>
  <c r="N877" i="26"/>
  <c r="N588" i="26"/>
  <c r="N639" i="26"/>
  <c r="N550" i="26"/>
  <c r="N662" i="26"/>
  <c r="N1077" i="26"/>
  <c r="N551" i="26"/>
  <c r="N779" i="26"/>
  <c r="N1093" i="26"/>
  <c r="N846" i="26"/>
  <c r="N1097" i="26"/>
  <c r="N788" i="26"/>
  <c r="N806" i="26"/>
  <c r="N702" i="26"/>
  <c r="N905" i="26"/>
  <c r="N556" i="26"/>
  <c r="N285" i="26"/>
  <c r="N706" i="26"/>
  <c r="N315" i="26"/>
  <c r="N176" i="26"/>
  <c r="N169" i="26"/>
  <c r="N278" i="26"/>
  <c r="N499" i="26"/>
  <c r="N431" i="26"/>
  <c r="N108" i="26"/>
  <c r="N183" i="26"/>
  <c r="N196" i="26"/>
  <c r="N321" i="26"/>
  <c r="N53" i="26"/>
  <c r="N265" i="26"/>
  <c r="N307" i="26"/>
  <c r="N163" i="26"/>
  <c r="N811" i="26"/>
  <c r="N546" i="26"/>
  <c r="N472" i="26"/>
  <c r="N109" i="26"/>
  <c r="N519" i="26"/>
  <c r="N194" i="26"/>
  <c r="N966" i="26"/>
  <c r="N1086" i="26"/>
  <c r="N1000" i="26"/>
  <c r="N965" i="26"/>
  <c r="N1013" i="26"/>
  <c r="N978" i="26"/>
  <c r="N1019" i="26"/>
  <c r="N1090" i="26"/>
  <c r="N901" i="26"/>
  <c r="N798" i="26"/>
  <c r="N870" i="26"/>
  <c r="N656" i="26"/>
  <c r="N765" i="26"/>
  <c r="N721" i="26"/>
  <c r="N970" i="26"/>
  <c r="N1037" i="26"/>
  <c r="N744" i="26"/>
  <c r="N660" i="26"/>
  <c r="N427" i="26"/>
  <c r="N463" i="26"/>
  <c r="N537" i="26"/>
  <c r="N192" i="26"/>
  <c r="N391" i="26"/>
  <c r="N479" i="26"/>
  <c r="N445" i="26"/>
  <c r="N585" i="26"/>
  <c r="N416" i="26"/>
  <c r="N354" i="26"/>
  <c r="N92" i="26"/>
  <c r="N386" i="26"/>
  <c r="N104" i="26"/>
  <c r="N442" i="26"/>
  <c r="M1099" i="26"/>
  <c r="N1079" i="26"/>
  <c r="N667" i="26"/>
  <c r="N116" i="26"/>
  <c r="N1095" i="26"/>
  <c r="N986" i="26"/>
  <c r="N1053" i="26"/>
  <c r="N912" i="26"/>
  <c r="N933" i="26"/>
  <c r="N1076" i="26"/>
  <c r="N757" i="26"/>
  <c r="N839" i="26"/>
  <c r="N724" i="26"/>
  <c r="N651" i="26"/>
  <c r="N868" i="26"/>
  <c r="N653" i="26"/>
  <c r="N357" i="26"/>
  <c r="N636" i="26"/>
  <c r="N673" i="26"/>
  <c r="N231" i="26"/>
  <c r="N208" i="26"/>
  <c r="N776" i="26"/>
  <c r="N1092" i="26"/>
  <c r="N528" i="26"/>
  <c r="N298" i="26"/>
  <c r="N150" i="26"/>
  <c r="N314" i="26"/>
  <c r="N140" i="26"/>
  <c r="N114" i="26"/>
  <c r="N1082" i="26"/>
  <c r="N781" i="26"/>
  <c r="N652" i="26"/>
  <c r="N596" i="26"/>
  <c r="N486" i="26"/>
  <c r="N598" i="26"/>
  <c r="N665" i="26"/>
  <c r="N587" i="26"/>
  <c r="N324" i="26"/>
  <c r="N381" i="26"/>
  <c r="N372" i="26"/>
  <c r="N812" i="26"/>
  <c r="N621" i="26"/>
  <c r="N1081" i="26"/>
  <c r="N968" i="26"/>
  <c r="N1078" i="26"/>
  <c r="N426" i="26"/>
  <c r="N1074" i="26"/>
  <c r="N1050" i="26"/>
  <c r="N1041" i="26"/>
  <c r="N1087" i="26"/>
  <c r="N826" i="26"/>
  <c r="N898" i="26"/>
  <c r="N873" i="26"/>
  <c r="N602" i="26"/>
  <c r="N691" i="26"/>
  <c r="N887" i="26"/>
  <c r="N623" i="26"/>
  <c r="N945" i="26"/>
  <c r="N595" i="26"/>
  <c r="N615" i="26"/>
  <c r="N552" i="26"/>
  <c r="N421" i="26"/>
  <c r="N526" i="26"/>
  <c r="N692" i="26"/>
  <c r="N252" i="26"/>
  <c r="N199" i="26"/>
  <c r="N213" i="26"/>
  <c r="N719" i="26"/>
  <c r="N306" i="26"/>
  <c r="N698" i="26"/>
  <c r="N378" i="26"/>
  <c r="N701" i="26"/>
  <c r="N1059" i="26"/>
  <c r="N310" i="26"/>
  <c r="N384" i="26"/>
  <c r="N263" i="26"/>
  <c r="N409" i="26"/>
  <c r="N268" i="26"/>
  <c r="N81" i="26"/>
  <c r="N214" i="26"/>
  <c r="N146" i="26"/>
  <c r="N536" i="26"/>
  <c r="N358" i="26"/>
  <c r="N79" i="26"/>
  <c r="N136" i="26"/>
  <c r="N988" i="26"/>
  <c r="N916" i="26"/>
  <c r="N874" i="26"/>
  <c r="N848" i="26"/>
  <c r="N840" i="26"/>
  <c r="N669" i="26"/>
  <c r="N657" i="26"/>
  <c r="N1083" i="26"/>
  <c r="N1071" i="26"/>
  <c r="N177" i="26"/>
  <c r="N982" i="26"/>
  <c r="N1069" i="26"/>
  <c r="N804" i="26"/>
  <c r="N990" i="26"/>
  <c r="N852" i="26"/>
  <c r="N734" i="26"/>
  <c r="N666" i="26"/>
  <c r="N631" i="26"/>
  <c r="N1080" i="26"/>
  <c r="N1096" i="26"/>
  <c r="N913" i="26"/>
  <c r="N842" i="26"/>
  <c r="N1046" i="26"/>
  <c r="N1045" i="26"/>
  <c r="N993" i="26"/>
  <c r="N1073" i="26"/>
  <c r="N1089" i="26"/>
  <c r="N980" i="26"/>
  <c r="N964" i="26"/>
  <c r="N974" i="26"/>
  <c r="N756" i="26"/>
  <c r="N836" i="26"/>
  <c r="N883" i="26"/>
  <c r="N671" i="26"/>
  <c r="N583" i="26"/>
  <c r="N684" i="26"/>
  <c r="N312" i="26"/>
  <c r="N668" i="26"/>
  <c r="N758" i="26"/>
  <c r="N686" i="26"/>
  <c r="N601" i="26"/>
  <c r="N1014" i="26"/>
  <c r="N533" i="26"/>
  <c r="N361" i="26"/>
  <c r="N495" i="26"/>
  <c r="N355" i="26"/>
  <c r="N790" i="26"/>
  <c r="N527" i="26"/>
  <c r="N170" i="26"/>
  <c r="N126" i="26"/>
  <c r="N487" i="26"/>
  <c r="N254" i="26"/>
  <c r="N242" i="26"/>
  <c r="N394" i="26"/>
  <c r="N144" i="26"/>
  <c r="N311" i="26"/>
  <c r="N71" i="26"/>
  <c r="E5" i="13"/>
  <c r="E6" i="13"/>
  <c r="E7" i="13"/>
  <c r="E8" i="13"/>
  <c r="E9" i="13"/>
  <c r="E10" i="13"/>
  <c r="E11" i="13"/>
  <c r="E12" i="13"/>
  <c r="E13" i="13"/>
  <c r="E14" i="13"/>
  <c r="E15" i="13"/>
  <c r="E16" i="13"/>
  <c r="E17" i="13"/>
  <c r="E18" i="13"/>
  <c r="E19" i="13"/>
  <c r="E20" i="13"/>
  <c r="E21" i="13"/>
  <c r="E22" i="13"/>
  <c r="E23" i="13"/>
  <c r="E24" i="13"/>
  <c r="E25" i="13"/>
  <c r="E26" i="13"/>
  <c r="E27" i="13"/>
  <c r="E28" i="13"/>
  <c r="E29" i="13"/>
  <c r="E30" i="13"/>
  <c r="E31" i="13"/>
  <c r="E32" i="13"/>
  <c r="E33" i="13"/>
  <c r="E34" i="13"/>
  <c r="E35" i="13"/>
  <c r="E36" i="13"/>
  <c r="E37" i="13"/>
  <c r="E38" i="13"/>
  <c r="E39" i="13"/>
  <c r="E40" i="13"/>
  <c r="E41" i="13"/>
  <c r="E42" i="13"/>
  <c r="E43" i="13"/>
  <c r="E44" i="13"/>
  <c r="E45" i="13"/>
  <c r="E46" i="13"/>
  <c r="E47" i="13"/>
  <c r="E48" i="13"/>
  <c r="E49" i="13"/>
  <c r="E50" i="13"/>
  <c r="E51" i="13"/>
  <c r="E52" i="13"/>
  <c r="E53" i="13"/>
  <c r="E54" i="13"/>
  <c r="E55" i="13"/>
  <c r="E56" i="13"/>
  <c r="E57" i="13"/>
  <c r="E58" i="13"/>
  <c r="E59" i="13"/>
  <c r="E60" i="13"/>
  <c r="E61" i="13"/>
  <c r="E62" i="13"/>
  <c r="E63" i="13"/>
  <c r="E64" i="13"/>
  <c r="E65" i="13"/>
  <c r="E66" i="13"/>
  <c r="E67" i="13"/>
  <c r="E68" i="13"/>
  <c r="E69" i="13"/>
  <c r="E70" i="13"/>
  <c r="E71" i="13"/>
  <c r="E72" i="13"/>
  <c r="E73" i="13"/>
  <c r="E74" i="13"/>
  <c r="E75" i="13"/>
  <c r="E76" i="13"/>
  <c r="E77" i="13"/>
  <c r="E78" i="13"/>
  <c r="E79" i="13"/>
  <c r="E80" i="13"/>
  <c r="E81" i="13"/>
  <c r="E82" i="13"/>
  <c r="E83" i="13"/>
  <c r="E84" i="13"/>
  <c r="E85" i="13"/>
  <c r="E86" i="13"/>
  <c r="E87" i="13"/>
  <c r="E88" i="13"/>
  <c r="E89" i="13"/>
  <c r="E90" i="13"/>
  <c r="E91" i="13"/>
  <c r="E92" i="13"/>
  <c r="E93" i="13"/>
  <c r="E94" i="13"/>
  <c r="E95" i="13"/>
  <c r="E96" i="13"/>
  <c r="E97" i="13"/>
  <c r="E98" i="13"/>
  <c r="E99" i="13"/>
  <c r="E100" i="13"/>
  <c r="E101" i="13"/>
  <c r="E102" i="13"/>
  <c r="E103" i="13"/>
  <c r="E104" i="13"/>
  <c r="E105" i="13"/>
  <c r="E106" i="13"/>
  <c r="E107" i="13"/>
  <c r="E108" i="13"/>
  <c r="E109" i="13"/>
  <c r="E110" i="13"/>
  <c r="E111" i="13"/>
  <c r="E112" i="13"/>
  <c r="E113" i="13"/>
  <c r="E114" i="13"/>
  <c r="E115" i="13"/>
  <c r="E116" i="13"/>
  <c r="E117" i="13"/>
  <c r="E118" i="13"/>
  <c r="E119" i="13"/>
  <c r="E120" i="13"/>
  <c r="E121" i="13"/>
  <c r="E122" i="13"/>
  <c r="E123" i="13"/>
  <c r="E124" i="13"/>
  <c r="E125" i="13"/>
  <c r="E126" i="13"/>
  <c r="E127" i="13"/>
  <c r="E128" i="13"/>
  <c r="E129" i="13"/>
  <c r="E130" i="13"/>
  <c r="E131" i="13"/>
  <c r="E132" i="13"/>
  <c r="E133" i="13"/>
  <c r="E134" i="13"/>
  <c r="E135" i="13"/>
  <c r="E136" i="13"/>
  <c r="E137" i="13"/>
  <c r="E138" i="13"/>
  <c r="E139" i="13"/>
  <c r="E140" i="13"/>
  <c r="E141" i="13"/>
  <c r="E142" i="13"/>
  <c r="E143" i="13"/>
  <c r="E144" i="13"/>
  <c r="E145" i="13"/>
  <c r="E146" i="13"/>
  <c r="E147" i="13"/>
  <c r="E148" i="13"/>
  <c r="E149" i="13"/>
  <c r="E150" i="13"/>
  <c r="E151" i="13"/>
  <c r="E152" i="13"/>
  <c r="E153" i="13"/>
  <c r="E154" i="13"/>
  <c r="E155" i="13"/>
  <c r="E156" i="13"/>
  <c r="E157" i="13"/>
  <c r="E158" i="13"/>
  <c r="E159" i="13"/>
  <c r="E160" i="13"/>
  <c r="E161" i="13"/>
  <c r="E162" i="13"/>
  <c r="E163" i="13"/>
  <c r="E164" i="13"/>
  <c r="E165" i="13"/>
  <c r="E166" i="13"/>
  <c r="E167" i="13"/>
  <c r="E168" i="13"/>
  <c r="E169" i="13"/>
  <c r="E170" i="13"/>
  <c r="E171" i="13"/>
  <c r="E172" i="13"/>
  <c r="E173" i="13"/>
  <c r="E174" i="13"/>
  <c r="E175" i="13"/>
  <c r="E176" i="13"/>
  <c r="E177" i="13"/>
  <c r="E178" i="13"/>
  <c r="E179" i="13"/>
  <c r="E180" i="13"/>
  <c r="E181" i="13"/>
  <c r="E182" i="13"/>
  <c r="E183" i="13"/>
  <c r="E184" i="13"/>
  <c r="E185" i="13"/>
  <c r="E186" i="13"/>
  <c r="E187" i="13"/>
  <c r="E188" i="13"/>
  <c r="E189" i="13"/>
  <c r="E190" i="13"/>
  <c r="E191" i="13"/>
  <c r="E192" i="13"/>
  <c r="E193" i="13"/>
  <c r="E194" i="13"/>
  <c r="E195" i="13"/>
  <c r="E196" i="13"/>
  <c r="E197" i="13"/>
  <c r="E198" i="13"/>
  <c r="E199" i="13"/>
  <c r="E200" i="13"/>
  <c r="E201" i="13"/>
  <c r="E202" i="13"/>
  <c r="E203" i="13"/>
  <c r="E204" i="13"/>
  <c r="E205" i="13"/>
  <c r="E206" i="13"/>
  <c r="E207" i="13"/>
  <c r="E208" i="13"/>
  <c r="E209" i="13"/>
  <c r="E210" i="13"/>
  <c r="E211" i="13"/>
  <c r="E212" i="13"/>
  <c r="E213" i="13"/>
  <c r="E214" i="13"/>
  <c r="E215" i="13"/>
  <c r="E216" i="13"/>
  <c r="E217" i="13"/>
  <c r="E218" i="13"/>
  <c r="E219" i="13"/>
  <c r="E220" i="13"/>
  <c r="E221" i="13"/>
  <c r="E222" i="13"/>
  <c r="E223" i="13"/>
  <c r="E224" i="13"/>
  <c r="E225" i="13"/>
  <c r="E226" i="13"/>
  <c r="E227" i="13"/>
  <c r="E228" i="13"/>
  <c r="E229" i="13"/>
  <c r="E230" i="13"/>
  <c r="E231" i="13"/>
  <c r="E232" i="13"/>
  <c r="E233" i="13"/>
  <c r="E234" i="13"/>
  <c r="E235" i="13"/>
  <c r="E236" i="13"/>
  <c r="E237" i="13"/>
  <c r="E238" i="13"/>
  <c r="E239" i="13"/>
  <c r="E240" i="13"/>
  <c r="E241" i="13"/>
  <c r="E242" i="13"/>
  <c r="E243" i="13"/>
  <c r="E244" i="13"/>
  <c r="E245" i="13"/>
  <c r="E246" i="13"/>
  <c r="E247" i="13"/>
  <c r="E248" i="13"/>
  <c r="E249" i="13"/>
  <c r="E250" i="13"/>
  <c r="E251" i="13"/>
  <c r="E252" i="13"/>
  <c r="E254" i="13"/>
  <c r="E255" i="13"/>
  <c r="E256" i="13"/>
  <c r="E257" i="13"/>
  <c r="E258" i="13"/>
  <c r="E259" i="13"/>
  <c r="E260" i="13"/>
  <c r="E261" i="13"/>
  <c r="E262" i="13"/>
  <c r="E263" i="13"/>
  <c r="E264" i="13"/>
  <c r="E265" i="13"/>
  <c r="E266" i="13"/>
  <c r="E267" i="13"/>
  <c r="E268" i="13"/>
  <c r="E269" i="13"/>
  <c r="E270" i="13"/>
  <c r="E271" i="13"/>
  <c r="E272" i="13"/>
  <c r="E273" i="13"/>
  <c r="E274" i="13"/>
  <c r="E275" i="13"/>
  <c r="E276" i="13"/>
  <c r="E277" i="13"/>
  <c r="E278" i="13"/>
  <c r="E279" i="13"/>
  <c r="E280" i="13"/>
  <c r="E281" i="13"/>
  <c r="E282" i="13"/>
  <c r="E283" i="13"/>
  <c r="E284" i="13"/>
  <c r="E285" i="13"/>
  <c r="E286" i="13"/>
  <c r="E287" i="13"/>
  <c r="E288" i="13"/>
  <c r="E289" i="13"/>
  <c r="E290" i="13"/>
  <c r="E291" i="13"/>
  <c r="E292" i="13"/>
  <c r="E293" i="13"/>
  <c r="E294" i="13"/>
  <c r="E295" i="13"/>
  <c r="E296" i="13"/>
  <c r="E297" i="13"/>
  <c r="E298" i="13"/>
  <c r="E299" i="13"/>
  <c r="E300" i="13"/>
  <c r="E301" i="13"/>
  <c r="E302" i="13"/>
  <c r="E303" i="13"/>
  <c r="E304" i="13"/>
  <c r="E305" i="13"/>
  <c r="E306" i="13"/>
  <c r="E307" i="13"/>
  <c r="E308" i="13"/>
  <c r="E309" i="13"/>
  <c r="E310" i="13"/>
  <c r="E311" i="13"/>
  <c r="E312" i="13"/>
  <c r="E313" i="13"/>
  <c r="E314" i="13"/>
  <c r="E315" i="13"/>
  <c r="E316" i="13"/>
  <c r="E317" i="13"/>
  <c r="E318" i="13"/>
  <c r="E319" i="13"/>
  <c r="E320" i="13"/>
  <c r="E321" i="13"/>
  <c r="E322" i="13"/>
  <c r="E323" i="13"/>
  <c r="E324" i="13"/>
  <c r="E325" i="13"/>
  <c r="E326" i="13"/>
  <c r="E327" i="13"/>
  <c r="E328" i="13"/>
  <c r="E329" i="13"/>
  <c r="E330" i="13"/>
  <c r="E331" i="13"/>
  <c r="E332" i="13"/>
  <c r="E333" i="13"/>
  <c r="E334" i="13"/>
  <c r="E335" i="13"/>
  <c r="E336" i="13"/>
  <c r="E337" i="13"/>
  <c r="E338" i="13"/>
  <c r="E339" i="13"/>
  <c r="E340" i="13"/>
  <c r="E341" i="13"/>
  <c r="E342" i="13"/>
  <c r="E343" i="13"/>
  <c r="E344" i="13"/>
  <c r="E345" i="13"/>
  <c r="E346" i="13"/>
  <c r="E347" i="13"/>
  <c r="E348" i="13"/>
  <c r="E349" i="13"/>
  <c r="E350" i="13"/>
  <c r="E351" i="13"/>
  <c r="E352" i="13"/>
  <c r="E353" i="13"/>
  <c r="E354" i="13"/>
  <c r="E355" i="13"/>
  <c r="E356" i="13"/>
  <c r="E357" i="13"/>
  <c r="E358" i="13"/>
  <c r="E359" i="13"/>
  <c r="E360" i="13"/>
  <c r="E361" i="13"/>
  <c r="E362" i="13"/>
  <c r="E363" i="13"/>
  <c r="E364" i="13"/>
  <c r="E365" i="13"/>
  <c r="E366" i="13"/>
  <c r="E367" i="13"/>
  <c r="E368" i="13"/>
  <c r="E369" i="13"/>
  <c r="E370" i="13"/>
  <c r="E371" i="13"/>
  <c r="E372" i="13"/>
  <c r="E373" i="13"/>
  <c r="E374" i="13"/>
  <c r="E375" i="13"/>
  <c r="E376" i="13"/>
  <c r="E377" i="13"/>
  <c r="E378" i="13"/>
  <c r="E379" i="13"/>
  <c r="E380" i="13"/>
  <c r="E381" i="13"/>
  <c r="E382" i="13"/>
  <c r="E383" i="13"/>
  <c r="E384" i="13"/>
  <c r="E385" i="13"/>
  <c r="E386" i="13"/>
  <c r="E387" i="13"/>
  <c r="E388" i="13"/>
  <c r="E389" i="13"/>
  <c r="E390" i="13"/>
  <c r="E391" i="13"/>
  <c r="E392" i="13"/>
  <c r="E393" i="13"/>
  <c r="E394" i="13"/>
  <c r="E395" i="13"/>
  <c r="E396" i="13"/>
  <c r="E397" i="13"/>
  <c r="E398" i="13"/>
  <c r="E399" i="13"/>
  <c r="E400" i="13"/>
  <c r="E401" i="13"/>
  <c r="E402" i="13"/>
  <c r="E403" i="13"/>
  <c r="E404" i="13"/>
  <c r="E405" i="13"/>
  <c r="E406" i="13"/>
  <c r="E407" i="13"/>
  <c r="E408" i="13"/>
  <c r="E409" i="13"/>
  <c r="E410" i="13"/>
  <c r="E411" i="13"/>
  <c r="E412" i="13"/>
  <c r="E413" i="13"/>
  <c r="E414" i="13"/>
  <c r="E415" i="13"/>
  <c r="E416" i="13"/>
  <c r="E417" i="13"/>
  <c r="E418" i="13"/>
  <c r="E419" i="13"/>
  <c r="E420" i="13"/>
  <c r="E421" i="13"/>
  <c r="E422" i="13"/>
  <c r="E423" i="13"/>
  <c r="E424" i="13"/>
  <c r="E425" i="13"/>
  <c r="E426" i="13"/>
  <c r="E427" i="13"/>
  <c r="E428" i="13"/>
  <c r="E429" i="13"/>
  <c r="E430" i="13"/>
  <c r="E431" i="13"/>
  <c r="E432" i="13"/>
  <c r="E433" i="13"/>
  <c r="E434" i="13"/>
  <c r="E435" i="13"/>
  <c r="E436" i="13"/>
  <c r="E437" i="13"/>
  <c r="E438" i="13"/>
  <c r="E439" i="13"/>
  <c r="E440" i="13"/>
  <c r="E441" i="13"/>
  <c r="E442" i="13"/>
  <c r="E443" i="13"/>
  <c r="E444" i="13"/>
  <c r="E445" i="13"/>
  <c r="E446" i="13"/>
  <c r="E447" i="13"/>
  <c r="E448" i="13"/>
  <c r="E449" i="13"/>
  <c r="E450" i="13"/>
  <c r="E451" i="13"/>
  <c r="E452" i="13"/>
  <c r="E453" i="13"/>
  <c r="E454" i="13"/>
  <c r="E455" i="13"/>
  <c r="E456" i="13"/>
  <c r="E457" i="13"/>
  <c r="E458" i="13"/>
  <c r="E459" i="13"/>
  <c r="E460" i="13"/>
  <c r="E461" i="13"/>
  <c r="E462" i="13"/>
  <c r="E463" i="13"/>
  <c r="E464" i="13"/>
  <c r="E465" i="13"/>
  <c r="E466" i="13"/>
  <c r="E467" i="13"/>
  <c r="E468" i="13"/>
  <c r="E469" i="13"/>
  <c r="E470" i="13"/>
  <c r="E471" i="13"/>
  <c r="E472" i="13"/>
  <c r="E473" i="13"/>
  <c r="E474" i="13"/>
  <c r="E475" i="13"/>
  <c r="E476" i="13"/>
  <c r="E477" i="13"/>
  <c r="E478" i="13"/>
  <c r="E479" i="13"/>
  <c r="E480" i="13"/>
  <c r="E481" i="13"/>
  <c r="E482" i="13"/>
  <c r="E483" i="13"/>
  <c r="E484" i="13"/>
  <c r="E485" i="13"/>
  <c r="E486" i="13"/>
  <c r="E487" i="13"/>
  <c r="E488" i="13"/>
  <c r="E489" i="13"/>
  <c r="E490" i="13"/>
  <c r="E491" i="13"/>
  <c r="E492" i="13"/>
  <c r="E493" i="13"/>
  <c r="E494" i="13"/>
  <c r="E495" i="13"/>
  <c r="E496" i="13"/>
  <c r="E497" i="13"/>
  <c r="E498" i="13"/>
  <c r="E499" i="13"/>
  <c r="E500" i="13"/>
  <c r="E501" i="13"/>
  <c r="M187" i="26" l="1"/>
  <c r="M292" i="26"/>
  <c r="M924" i="26"/>
  <c r="M888" i="26"/>
  <c r="M327" i="26"/>
  <c r="M1029" i="26"/>
  <c r="M257" i="26"/>
  <c r="M152" i="26"/>
  <c r="M117" i="26"/>
  <c r="M573" i="26"/>
  <c r="M643" i="26"/>
  <c r="M432" i="26"/>
  <c r="M39" i="26"/>
  <c r="M222" i="26"/>
  <c r="M82" i="26"/>
  <c r="M467" i="26"/>
  <c r="M608" i="26"/>
  <c r="M502" i="26"/>
  <c r="M362" i="26"/>
  <c r="M994" i="26"/>
  <c r="M678" i="26"/>
  <c r="M853" i="26"/>
  <c r="M959" i="26"/>
  <c r="K43" i="8"/>
  <c r="D7" i="15" s="1"/>
  <c r="K12" i="8"/>
  <c r="H12" i="8"/>
  <c r="M44" i="26" l="1"/>
  <c r="E9" i="15" s="1"/>
  <c r="E10" i="15" s="1"/>
  <c r="E11" i="15" s="1"/>
  <c r="N43" i="8"/>
  <c r="N36" i="8" s="1"/>
  <c r="D8" i="15" s="1"/>
  <c r="H3" i="21"/>
  <c r="H4" i="21"/>
  <c r="H5" i="21"/>
  <c r="H6" i="21"/>
  <c r="H7" i="21"/>
  <c r="H8" i="21"/>
  <c r="H9" i="21"/>
  <c r="H10" i="21"/>
  <c r="H11" i="21"/>
  <c r="H12" i="21"/>
  <c r="H13" i="21"/>
  <c r="H14" i="21"/>
  <c r="H15" i="21"/>
  <c r="H16" i="21"/>
  <c r="H17" i="21"/>
  <c r="H18" i="21"/>
  <c r="H19" i="21"/>
  <c r="H20" i="21"/>
  <c r="H21" i="21"/>
  <c r="H22" i="21"/>
  <c r="H23" i="21"/>
  <c r="H24" i="21"/>
  <c r="H25" i="21"/>
  <c r="H26" i="21"/>
  <c r="H27" i="21"/>
  <c r="H28" i="21"/>
  <c r="H29" i="21"/>
  <c r="H30" i="21"/>
  <c r="H31" i="21"/>
  <c r="H32" i="21"/>
  <c r="H33" i="21"/>
  <c r="H34" i="21"/>
  <c r="H35" i="21"/>
  <c r="H36" i="21"/>
  <c r="H37" i="21"/>
  <c r="H38" i="21"/>
  <c r="H39" i="21"/>
  <c r="H40" i="21"/>
  <c r="H41" i="21"/>
  <c r="H42" i="21"/>
  <c r="H43" i="21"/>
  <c r="H44" i="21"/>
  <c r="H45" i="21"/>
  <c r="H46" i="21"/>
  <c r="H47" i="21"/>
  <c r="H48" i="21"/>
  <c r="H49" i="21"/>
  <c r="H50" i="21"/>
  <c r="H51" i="21"/>
  <c r="H52" i="21"/>
  <c r="H53" i="21"/>
  <c r="H54" i="21"/>
  <c r="H55" i="21"/>
  <c r="H56" i="21"/>
  <c r="H57" i="21"/>
  <c r="H58" i="21"/>
  <c r="H59" i="21"/>
  <c r="H60" i="21"/>
  <c r="H61" i="21"/>
  <c r="H62" i="21"/>
  <c r="H63" i="21"/>
  <c r="H64" i="21"/>
  <c r="H65" i="21"/>
  <c r="H66" i="21"/>
  <c r="H67" i="21"/>
  <c r="H68" i="21"/>
  <c r="H69" i="21"/>
  <c r="H70" i="21"/>
  <c r="H71" i="21"/>
  <c r="H72" i="21"/>
  <c r="H73" i="21"/>
  <c r="H74" i="21"/>
  <c r="H75" i="21"/>
  <c r="H76" i="21"/>
  <c r="H77" i="21"/>
  <c r="H78" i="21"/>
  <c r="H79" i="21"/>
  <c r="H80" i="21"/>
  <c r="H81" i="21"/>
  <c r="H82" i="21"/>
  <c r="H83" i="21"/>
  <c r="H84" i="21"/>
  <c r="H85" i="21"/>
  <c r="H86" i="21"/>
  <c r="H87" i="21"/>
  <c r="H88" i="21"/>
  <c r="H89" i="21"/>
  <c r="H90" i="21"/>
  <c r="H91" i="21"/>
  <c r="H92" i="21"/>
  <c r="H93" i="21"/>
  <c r="H94" i="21"/>
  <c r="H95" i="21"/>
  <c r="H96" i="21"/>
  <c r="H97" i="21"/>
  <c r="H98" i="21"/>
  <c r="H99" i="21"/>
  <c r="H100" i="21"/>
  <c r="H101" i="21"/>
  <c r="H102" i="21"/>
  <c r="H103" i="21"/>
  <c r="H104" i="21"/>
  <c r="H105" i="21"/>
  <c r="H106" i="21"/>
  <c r="H107" i="21"/>
  <c r="H108" i="21"/>
  <c r="H109" i="21"/>
  <c r="H2" i="21"/>
  <c r="I3" i="17"/>
  <c r="I4" i="17"/>
  <c r="I5" i="17"/>
  <c r="I6" i="17"/>
  <c r="I7" i="17"/>
  <c r="I8" i="17"/>
  <c r="I9" i="17"/>
  <c r="I10" i="17"/>
  <c r="I11" i="17"/>
  <c r="I12" i="17"/>
  <c r="I13" i="17"/>
  <c r="I14" i="17"/>
  <c r="I15" i="17"/>
  <c r="I16" i="17"/>
  <c r="I17" i="17"/>
  <c r="I18" i="17"/>
  <c r="I19" i="17"/>
  <c r="I20" i="17"/>
  <c r="I21" i="17"/>
  <c r="I22" i="17"/>
  <c r="I23" i="17"/>
  <c r="I24" i="17"/>
  <c r="I25" i="17"/>
  <c r="I26" i="17"/>
  <c r="I27" i="17"/>
  <c r="I28" i="17"/>
  <c r="I29" i="17"/>
  <c r="I30" i="17"/>
  <c r="I31" i="17"/>
  <c r="I32" i="17"/>
  <c r="I33" i="17"/>
  <c r="I34" i="17"/>
  <c r="I35" i="17"/>
  <c r="I36" i="17"/>
  <c r="I37" i="17"/>
  <c r="I38" i="17"/>
  <c r="I39" i="17"/>
  <c r="I40" i="17"/>
  <c r="I41" i="17"/>
  <c r="I42" i="17"/>
  <c r="I43" i="17"/>
  <c r="I44" i="17"/>
  <c r="I45" i="17"/>
  <c r="I46" i="17"/>
  <c r="I47" i="17"/>
  <c r="I48" i="17"/>
  <c r="I49" i="17"/>
  <c r="I50" i="17"/>
  <c r="I51" i="17"/>
  <c r="I52" i="17"/>
  <c r="I53" i="17"/>
  <c r="I54" i="17"/>
  <c r="I55" i="17"/>
  <c r="I56" i="17"/>
  <c r="I57" i="17"/>
  <c r="I58" i="17"/>
  <c r="I59" i="17"/>
  <c r="I60" i="17"/>
  <c r="I61" i="17"/>
  <c r="I62" i="17"/>
  <c r="I63" i="17"/>
  <c r="I64" i="17"/>
  <c r="I65" i="17"/>
  <c r="I66" i="17"/>
  <c r="I67" i="17"/>
  <c r="I68" i="17"/>
  <c r="I69" i="17"/>
  <c r="I70" i="17"/>
  <c r="I71" i="17"/>
  <c r="I72" i="17"/>
  <c r="I73" i="17"/>
  <c r="I74" i="17"/>
  <c r="I75" i="17"/>
  <c r="I76" i="17"/>
  <c r="I77" i="17"/>
  <c r="I78" i="17"/>
  <c r="I79" i="17"/>
  <c r="I80" i="17"/>
  <c r="I81" i="17"/>
  <c r="I82" i="17"/>
  <c r="I83" i="17"/>
  <c r="I84" i="17"/>
  <c r="I85" i="17"/>
  <c r="I86" i="17"/>
  <c r="I87" i="17"/>
  <c r="I88" i="17"/>
  <c r="I89" i="17"/>
  <c r="I90" i="17"/>
  <c r="I91" i="17"/>
  <c r="I92" i="17"/>
  <c r="I93" i="17"/>
  <c r="I94" i="17"/>
  <c r="I95" i="17"/>
  <c r="I96" i="17"/>
  <c r="I97" i="17"/>
  <c r="I98" i="17"/>
  <c r="I99" i="17"/>
  <c r="I100" i="17"/>
  <c r="I101" i="17"/>
  <c r="I102" i="17"/>
  <c r="I103" i="17"/>
  <c r="I104" i="17"/>
  <c r="I105" i="17"/>
  <c r="I106" i="17"/>
  <c r="I107" i="17"/>
  <c r="I108" i="17"/>
  <c r="I109" i="17"/>
  <c r="N12" i="8"/>
  <c r="E44" i="26" l="1"/>
  <c r="N44" i="26"/>
  <c r="N45" i="26" s="1"/>
  <c r="G1098" i="14"/>
  <c r="G1097" i="14"/>
  <c r="G1096" i="14"/>
  <c r="G1095" i="14"/>
  <c r="G1094" i="14"/>
  <c r="G1093" i="14"/>
  <c r="G1092" i="14"/>
  <c r="G1091" i="14"/>
  <c r="G1090" i="14"/>
  <c r="G1089" i="14"/>
  <c r="G1088" i="14"/>
  <c r="G1087" i="14"/>
  <c r="G1086" i="14"/>
  <c r="G1085" i="14"/>
  <c r="G1084" i="14"/>
  <c r="G1083" i="14"/>
  <c r="G1082" i="14"/>
  <c r="G1081" i="14"/>
  <c r="G1080" i="14"/>
  <c r="G1079" i="14"/>
  <c r="G1078" i="14"/>
  <c r="G1077" i="14"/>
  <c r="G1076" i="14"/>
  <c r="G1075" i="14"/>
  <c r="G1074" i="14"/>
  <c r="G1073" i="14"/>
  <c r="G1072" i="14"/>
  <c r="G1071" i="14"/>
  <c r="G1070" i="14"/>
  <c r="G1069" i="14"/>
  <c r="G1063" i="14"/>
  <c r="G1062" i="14"/>
  <c r="G1061" i="14"/>
  <c r="G1060" i="14"/>
  <c r="G1059" i="14"/>
  <c r="G1058" i="14"/>
  <c r="G1057" i="14"/>
  <c r="G1056" i="14"/>
  <c r="G1055" i="14"/>
  <c r="G1054" i="14"/>
  <c r="G1053" i="14"/>
  <c r="G1052" i="14"/>
  <c r="G1051" i="14"/>
  <c r="G1050" i="14"/>
  <c r="G1049" i="14"/>
  <c r="G1048" i="14"/>
  <c r="G1047" i="14"/>
  <c r="G1046" i="14"/>
  <c r="G1045" i="14"/>
  <c r="G1044" i="14"/>
  <c r="G1043" i="14"/>
  <c r="G1042" i="14"/>
  <c r="G1041" i="14"/>
  <c r="G1040" i="14"/>
  <c r="G1039" i="14"/>
  <c r="G1038" i="14"/>
  <c r="G1037" i="14"/>
  <c r="G1036" i="14"/>
  <c r="G1035" i="14"/>
  <c r="G1034" i="14"/>
  <c r="G1028" i="14"/>
  <c r="G1027" i="14"/>
  <c r="G1026" i="14"/>
  <c r="G1025" i="14"/>
  <c r="G1024" i="14"/>
  <c r="G1023" i="14"/>
  <c r="G1022" i="14"/>
  <c r="G1021" i="14"/>
  <c r="G1020" i="14"/>
  <c r="G1019" i="14"/>
  <c r="G1018" i="14"/>
  <c r="G1017" i="14"/>
  <c r="G1016" i="14"/>
  <c r="G1015" i="14"/>
  <c r="G1014" i="14"/>
  <c r="G1013" i="14"/>
  <c r="G1012" i="14"/>
  <c r="G1011" i="14"/>
  <c r="G1010" i="14"/>
  <c r="G1009" i="14"/>
  <c r="G1008" i="14"/>
  <c r="G1007" i="14"/>
  <c r="G1006" i="14"/>
  <c r="G1005" i="14"/>
  <c r="G1004" i="14"/>
  <c r="G1003" i="14"/>
  <c r="G1002" i="14"/>
  <c r="G1001" i="14"/>
  <c r="G1000" i="14"/>
  <c r="G999" i="14"/>
  <c r="G993" i="14"/>
  <c r="G992" i="14"/>
  <c r="G991" i="14"/>
  <c r="G990" i="14"/>
  <c r="G989" i="14"/>
  <c r="G988" i="14"/>
  <c r="G987" i="14"/>
  <c r="G986" i="14"/>
  <c r="G985" i="14"/>
  <c r="G984" i="14"/>
  <c r="G983" i="14"/>
  <c r="G982" i="14"/>
  <c r="G981" i="14"/>
  <c r="G980" i="14"/>
  <c r="G979" i="14"/>
  <c r="G978" i="14"/>
  <c r="G977" i="14"/>
  <c r="G976" i="14"/>
  <c r="G975" i="14"/>
  <c r="G974" i="14"/>
  <c r="G973" i="14"/>
  <c r="G972" i="14"/>
  <c r="G971" i="14"/>
  <c r="G970" i="14"/>
  <c r="G969" i="14"/>
  <c r="G968" i="14"/>
  <c r="G967" i="14"/>
  <c r="G966" i="14"/>
  <c r="G965" i="14"/>
  <c r="G964" i="14"/>
  <c r="G958" i="14"/>
  <c r="G957" i="14"/>
  <c r="G956" i="14"/>
  <c r="G955" i="14"/>
  <c r="G954" i="14"/>
  <c r="G953" i="14"/>
  <c r="G952" i="14"/>
  <c r="G951" i="14"/>
  <c r="G950" i="14"/>
  <c r="G949" i="14"/>
  <c r="G948" i="14"/>
  <c r="G947" i="14"/>
  <c r="G946" i="14"/>
  <c r="G945" i="14"/>
  <c r="G944" i="14"/>
  <c r="G943" i="14"/>
  <c r="G942" i="14"/>
  <c r="G941" i="14"/>
  <c r="G940" i="14"/>
  <c r="G939" i="14"/>
  <c r="G938" i="14"/>
  <c r="G937" i="14"/>
  <c r="G936" i="14"/>
  <c r="G935" i="14"/>
  <c r="G934" i="14"/>
  <c r="G933" i="14"/>
  <c r="G932" i="14"/>
  <c r="G931" i="14"/>
  <c r="G930" i="14"/>
  <c r="G929" i="14"/>
  <c r="G923" i="14"/>
  <c r="G922" i="14"/>
  <c r="G921" i="14"/>
  <c r="G920" i="14"/>
  <c r="G919" i="14"/>
  <c r="G918" i="14"/>
  <c r="G917" i="14"/>
  <c r="G916" i="14"/>
  <c r="G915" i="14"/>
  <c r="G914" i="14"/>
  <c r="G913" i="14"/>
  <c r="G912" i="14"/>
  <c r="G911" i="14"/>
  <c r="G910" i="14"/>
  <c r="G909" i="14"/>
  <c r="G908" i="14"/>
  <c r="G907" i="14"/>
  <c r="G906" i="14"/>
  <c r="G905" i="14"/>
  <c r="G904" i="14"/>
  <c r="G903" i="14"/>
  <c r="G902" i="14"/>
  <c r="G901" i="14"/>
  <c r="G900" i="14"/>
  <c r="G899" i="14"/>
  <c r="G898" i="14"/>
  <c r="G897" i="14"/>
  <c r="G896" i="14"/>
  <c r="G895" i="14"/>
  <c r="G894" i="14"/>
  <c r="G887" i="14"/>
  <c r="G886" i="14"/>
  <c r="G885" i="14"/>
  <c r="G884" i="14"/>
  <c r="G883" i="14"/>
  <c r="G882" i="14"/>
  <c r="G881" i="14"/>
  <c r="G880" i="14"/>
  <c r="G879" i="14"/>
  <c r="G878" i="14"/>
  <c r="G877" i="14"/>
  <c r="G876" i="14"/>
  <c r="G875" i="14"/>
  <c r="G874" i="14"/>
  <c r="G873" i="14"/>
  <c r="G872" i="14"/>
  <c r="G871" i="14"/>
  <c r="G870" i="14"/>
  <c r="G869" i="14"/>
  <c r="G868" i="14"/>
  <c r="G867" i="14"/>
  <c r="G866" i="14"/>
  <c r="G865" i="14"/>
  <c r="G864" i="14"/>
  <c r="G863" i="14"/>
  <c r="G862" i="14"/>
  <c r="G861" i="14"/>
  <c r="G860" i="14"/>
  <c r="G859" i="14"/>
  <c r="G858" i="14"/>
  <c r="G852" i="14"/>
  <c r="G851" i="14"/>
  <c r="G850" i="14"/>
  <c r="G849" i="14"/>
  <c r="G848" i="14"/>
  <c r="G847" i="14"/>
  <c r="G846" i="14"/>
  <c r="G845" i="14"/>
  <c r="G844" i="14"/>
  <c r="G843" i="14"/>
  <c r="G842" i="14"/>
  <c r="G841" i="14"/>
  <c r="G840" i="14"/>
  <c r="G839" i="14"/>
  <c r="G838" i="14"/>
  <c r="G837" i="14"/>
  <c r="G836" i="14"/>
  <c r="G835" i="14"/>
  <c r="G834" i="14"/>
  <c r="G833" i="14"/>
  <c r="G832" i="14"/>
  <c r="G831" i="14"/>
  <c r="G830" i="14"/>
  <c r="G829" i="14"/>
  <c r="G828" i="14"/>
  <c r="G827" i="14"/>
  <c r="G826" i="14"/>
  <c r="G825" i="14"/>
  <c r="G824" i="14"/>
  <c r="G823" i="14"/>
  <c r="G817" i="14"/>
  <c r="G816" i="14"/>
  <c r="G815" i="14"/>
  <c r="G814" i="14"/>
  <c r="G813" i="14"/>
  <c r="G812" i="14"/>
  <c r="G811" i="14"/>
  <c r="G810" i="14"/>
  <c r="G809" i="14"/>
  <c r="G808" i="14"/>
  <c r="G807" i="14"/>
  <c r="G806" i="14"/>
  <c r="G805" i="14"/>
  <c r="G804" i="14"/>
  <c r="G803" i="14"/>
  <c r="G802" i="14"/>
  <c r="G801" i="14"/>
  <c r="G800" i="14"/>
  <c r="G799" i="14"/>
  <c r="G798" i="14"/>
  <c r="G797" i="14"/>
  <c r="G796" i="14"/>
  <c r="G795" i="14"/>
  <c r="G794" i="14"/>
  <c r="G793" i="14"/>
  <c r="G792" i="14"/>
  <c r="G791" i="14"/>
  <c r="G790" i="14"/>
  <c r="G789" i="14"/>
  <c r="G788" i="14"/>
  <c r="G782" i="14"/>
  <c r="G781" i="14"/>
  <c r="G780" i="14"/>
  <c r="G779" i="14"/>
  <c r="G778" i="14"/>
  <c r="G777" i="14"/>
  <c r="G776" i="14"/>
  <c r="G775" i="14"/>
  <c r="G774" i="14"/>
  <c r="G773" i="14"/>
  <c r="G772" i="14"/>
  <c r="G771" i="14"/>
  <c r="G770" i="14"/>
  <c r="G769" i="14"/>
  <c r="G768" i="14"/>
  <c r="G767" i="14"/>
  <c r="G766" i="14"/>
  <c r="G765" i="14"/>
  <c r="G764" i="14"/>
  <c r="G763" i="14"/>
  <c r="G762" i="14"/>
  <c r="G761" i="14"/>
  <c r="G760" i="14"/>
  <c r="G759" i="14"/>
  <c r="G758" i="14"/>
  <c r="G757" i="14"/>
  <c r="G756" i="14"/>
  <c r="G755" i="14"/>
  <c r="G754" i="14"/>
  <c r="G753" i="14"/>
  <c r="G747" i="14"/>
  <c r="G746" i="14"/>
  <c r="G745" i="14"/>
  <c r="G744" i="14"/>
  <c r="G743" i="14"/>
  <c r="G742" i="14"/>
  <c r="G741" i="14"/>
  <c r="G740" i="14"/>
  <c r="G739" i="14"/>
  <c r="G738" i="14"/>
  <c r="G737" i="14"/>
  <c r="G736" i="14"/>
  <c r="G735" i="14"/>
  <c r="G734" i="14"/>
  <c r="G733" i="14"/>
  <c r="G732" i="14"/>
  <c r="G731" i="14"/>
  <c r="G730" i="14"/>
  <c r="G729" i="14"/>
  <c r="G728" i="14"/>
  <c r="G727" i="14"/>
  <c r="G726" i="14"/>
  <c r="G725" i="14"/>
  <c r="G724" i="14"/>
  <c r="G723" i="14"/>
  <c r="G722" i="14"/>
  <c r="G721" i="14"/>
  <c r="G720" i="14"/>
  <c r="G719" i="14"/>
  <c r="G718" i="14"/>
  <c r="G712" i="14"/>
  <c r="G711" i="14"/>
  <c r="G710" i="14"/>
  <c r="G709" i="14"/>
  <c r="G708" i="14"/>
  <c r="G707" i="14"/>
  <c r="G706" i="14"/>
  <c r="G705" i="14"/>
  <c r="G704" i="14"/>
  <c r="G703" i="14"/>
  <c r="G702" i="14"/>
  <c r="G701" i="14"/>
  <c r="G700" i="14"/>
  <c r="G699" i="14"/>
  <c r="G698" i="14"/>
  <c r="G697" i="14"/>
  <c r="G696" i="14"/>
  <c r="G695" i="14"/>
  <c r="G694" i="14"/>
  <c r="G693" i="14"/>
  <c r="G692" i="14"/>
  <c r="G691" i="14"/>
  <c r="G690" i="14"/>
  <c r="G689" i="14"/>
  <c r="G688" i="14"/>
  <c r="G687" i="14"/>
  <c r="G686" i="14"/>
  <c r="G685" i="14"/>
  <c r="G684" i="14"/>
  <c r="G683" i="14"/>
  <c r="G677" i="14"/>
  <c r="G676" i="14"/>
  <c r="G675" i="14"/>
  <c r="G674" i="14"/>
  <c r="G673" i="14"/>
  <c r="G672" i="14"/>
  <c r="G671" i="14"/>
  <c r="G670" i="14"/>
  <c r="G669" i="14"/>
  <c r="G668" i="14"/>
  <c r="G667" i="14"/>
  <c r="G666" i="14"/>
  <c r="G665" i="14"/>
  <c r="G664" i="14"/>
  <c r="G663" i="14"/>
  <c r="G662" i="14"/>
  <c r="G661" i="14"/>
  <c r="G660" i="14"/>
  <c r="G659" i="14"/>
  <c r="G658" i="14"/>
  <c r="G657" i="14"/>
  <c r="G656" i="14"/>
  <c r="G655" i="14"/>
  <c r="G654" i="14"/>
  <c r="G653" i="14"/>
  <c r="G652" i="14"/>
  <c r="G651" i="14"/>
  <c r="G650" i="14"/>
  <c r="G649" i="14"/>
  <c r="G648" i="14"/>
  <c r="G642" i="14"/>
  <c r="G641" i="14"/>
  <c r="G640" i="14"/>
  <c r="G639" i="14"/>
  <c r="G638" i="14"/>
  <c r="G637" i="14"/>
  <c r="G636" i="14"/>
  <c r="G635" i="14"/>
  <c r="G634" i="14"/>
  <c r="G633" i="14"/>
  <c r="G632" i="14"/>
  <c r="G631" i="14"/>
  <c r="G630" i="14"/>
  <c r="G629" i="14"/>
  <c r="G628" i="14"/>
  <c r="G627" i="14"/>
  <c r="G626" i="14"/>
  <c r="G625" i="14"/>
  <c r="G624" i="14"/>
  <c r="G623" i="14"/>
  <c r="G622" i="14"/>
  <c r="G621" i="14"/>
  <c r="G620" i="14"/>
  <c r="G619" i="14"/>
  <c r="G618" i="14"/>
  <c r="G617" i="14"/>
  <c r="G616" i="14"/>
  <c r="G615" i="14"/>
  <c r="G614" i="14"/>
  <c r="G613" i="14"/>
  <c r="G607" i="14"/>
  <c r="G606" i="14"/>
  <c r="G605" i="14"/>
  <c r="G604" i="14"/>
  <c r="G603" i="14"/>
  <c r="G602" i="14"/>
  <c r="G601" i="14"/>
  <c r="G600" i="14"/>
  <c r="G599" i="14"/>
  <c r="G598" i="14"/>
  <c r="G597" i="14"/>
  <c r="G596" i="14"/>
  <c r="G595" i="14"/>
  <c r="G594" i="14"/>
  <c r="G593" i="14"/>
  <c r="G592" i="14"/>
  <c r="G591" i="14"/>
  <c r="G590" i="14"/>
  <c r="G589" i="14"/>
  <c r="G588" i="14"/>
  <c r="G587" i="14"/>
  <c r="G586" i="14"/>
  <c r="G585" i="14"/>
  <c r="G584" i="14"/>
  <c r="G583" i="14"/>
  <c r="G582" i="14"/>
  <c r="G581" i="14"/>
  <c r="G580" i="14"/>
  <c r="G579" i="14"/>
  <c r="G578" i="14"/>
  <c r="G572" i="14"/>
  <c r="G571" i="14"/>
  <c r="G570" i="14"/>
  <c r="G569" i="14"/>
  <c r="G568" i="14"/>
  <c r="G567" i="14"/>
  <c r="G566" i="14"/>
  <c r="G565" i="14"/>
  <c r="G564" i="14"/>
  <c r="G563" i="14"/>
  <c r="G562" i="14"/>
  <c r="G561" i="14"/>
  <c r="G560" i="14"/>
  <c r="G559" i="14"/>
  <c r="G558" i="14"/>
  <c r="G557" i="14"/>
  <c r="G556" i="14"/>
  <c r="G555" i="14"/>
  <c r="G554" i="14"/>
  <c r="G553" i="14"/>
  <c r="G552" i="14"/>
  <c r="G551" i="14"/>
  <c r="G550" i="14"/>
  <c r="G549" i="14"/>
  <c r="G548" i="14"/>
  <c r="G547" i="14"/>
  <c r="G546" i="14"/>
  <c r="G545" i="14"/>
  <c r="G544" i="14"/>
  <c r="G543" i="14"/>
  <c r="G537" i="14"/>
  <c r="G536" i="14"/>
  <c r="G535" i="14"/>
  <c r="G534" i="14"/>
  <c r="G533" i="14"/>
  <c r="G532" i="14"/>
  <c r="G531" i="14"/>
  <c r="G530" i="14"/>
  <c r="G529" i="14"/>
  <c r="G528" i="14"/>
  <c r="G527" i="14"/>
  <c r="G526" i="14"/>
  <c r="G525" i="14"/>
  <c r="G524" i="14"/>
  <c r="G523" i="14"/>
  <c r="G522" i="14"/>
  <c r="G521" i="14"/>
  <c r="G520" i="14"/>
  <c r="G519" i="14"/>
  <c r="G518" i="14"/>
  <c r="G517" i="14"/>
  <c r="G516" i="14"/>
  <c r="G515" i="14"/>
  <c r="G514" i="14"/>
  <c r="G513" i="14"/>
  <c r="G512" i="14"/>
  <c r="G511" i="14"/>
  <c r="G510" i="14"/>
  <c r="G509" i="14"/>
  <c r="G508" i="14"/>
  <c r="G501" i="14"/>
  <c r="G500" i="14"/>
  <c r="G499" i="14"/>
  <c r="G498" i="14"/>
  <c r="G497" i="14"/>
  <c r="G496" i="14"/>
  <c r="G495" i="14"/>
  <c r="G494" i="14"/>
  <c r="G493" i="14"/>
  <c r="G492" i="14"/>
  <c r="G491" i="14"/>
  <c r="G490" i="14"/>
  <c r="G489" i="14"/>
  <c r="G488" i="14"/>
  <c r="G487" i="14"/>
  <c r="G486" i="14"/>
  <c r="G485" i="14"/>
  <c r="G484" i="14"/>
  <c r="G483" i="14"/>
  <c r="G482" i="14"/>
  <c r="G481" i="14"/>
  <c r="G480" i="14"/>
  <c r="G479" i="14"/>
  <c r="G478" i="14"/>
  <c r="G477" i="14"/>
  <c r="G476" i="14"/>
  <c r="G475" i="14"/>
  <c r="G474" i="14"/>
  <c r="G473" i="14"/>
  <c r="G472" i="14"/>
  <c r="G466" i="14"/>
  <c r="G465" i="14"/>
  <c r="G464" i="14"/>
  <c r="G463" i="14"/>
  <c r="G462" i="14"/>
  <c r="G461" i="14"/>
  <c r="G460" i="14"/>
  <c r="G459" i="14"/>
  <c r="G458" i="14"/>
  <c r="G457" i="14"/>
  <c r="G456" i="14"/>
  <c r="G455" i="14"/>
  <c r="G454" i="14"/>
  <c r="G453" i="14"/>
  <c r="G452" i="14"/>
  <c r="G451" i="14"/>
  <c r="G450" i="14"/>
  <c r="G449" i="14"/>
  <c r="G448" i="14"/>
  <c r="G447" i="14"/>
  <c r="G446" i="14"/>
  <c r="G445" i="14"/>
  <c r="G444" i="14"/>
  <c r="G443" i="14"/>
  <c r="G442" i="14"/>
  <c r="G441" i="14"/>
  <c r="G440" i="14"/>
  <c r="G439" i="14"/>
  <c r="G438" i="14"/>
  <c r="G437" i="14"/>
  <c r="G431" i="14"/>
  <c r="G430" i="14"/>
  <c r="G429" i="14"/>
  <c r="G428" i="14"/>
  <c r="G427" i="14"/>
  <c r="G426" i="14"/>
  <c r="G425" i="14"/>
  <c r="G424" i="14"/>
  <c r="G423" i="14"/>
  <c r="G422" i="14"/>
  <c r="G421" i="14"/>
  <c r="G420" i="14"/>
  <c r="G419" i="14"/>
  <c r="G418" i="14"/>
  <c r="G417" i="14"/>
  <c r="G416" i="14"/>
  <c r="G415" i="14"/>
  <c r="G414" i="14"/>
  <c r="G413" i="14"/>
  <c r="G412" i="14"/>
  <c r="G411" i="14"/>
  <c r="G410" i="14"/>
  <c r="G409" i="14"/>
  <c r="G408" i="14"/>
  <c r="G407" i="14"/>
  <c r="G406" i="14"/>
  <c r="G405" i="14"/>
  <c r="G404" i="14"/>
  <c r="G403" i="14"/>
  <c r="G402" i="14"/>
  <c r="G396" i="14"/>
  <c r="G395" i="14"/>
  <c r="G394" i="14"/>
  <c r="G393" i="14"/>
  <c r="G392" i="14"/>
  <c r="G391" i="14"/>
  <c r="G390" i="14"/>
  <c r="G389" i="14"/>
  <c r="G388" i="14"/>
  <c r="G387" i="14"/>
  <c r="G386" i="14"/>
  <c r="G385" i="14"/>
  <c r="G384" i="14"/>
  <c r="G383" i="14"/>
  <c r="G382" i="14"/>
  <c r="G381" i="14"/>
  <c r="G380" i="14"/>
  <c r="G379" i="14"/>
  <c r="G378" i="14"/>
  <c r="G377" i="14"/>
  <c r="G376" i="14"/>
  <c r="G375" i="14"/>
  <c r="G374" i="14"/>
  <c r="G373" i="14"/>
  <c r="G372" i="14"/>
  <c r="G371" i="14"/>
  <c r="G370" i="14"/>
  <c r="G369" i="14"/>
  <c r="G368" i="14"/>
  <c r="G367" i="14"/>
  <c r="G361" i="14"/>
  <c r="G360" i="14"/>
  <c r="G359" i="14"/>
  <c r="G358" i="14"/>
  <c r="G357" i="14"/>
  <c r="G356" i="14"/>
  <c r="G355" i="14"/>
  <c r="G354" i="14"/>
  <c r="G353" i="14"/>
  <c r="G352" i="14"/>
  <c r="G351" i="14"/>
  <c r="G350" i="14"/>
  <c r="G349" i="14"/>
  <c r="G348" i="14"/>
  <c r="G347" i="14"/>
  <c r="G346" i="14"/>
  <c r="G345" i="14"/>
  <c r="G344" i="14"/>
  <c r="G343" i="14"/>
  <c r="G342" i="14"/>
  <c r="G341" i="14"/>
  <c r="G340" i="14"/>
  <c r="G339" i="14"/>
  <c r="G338" i="14"/>
  <c r="G337" i="14"/>
  <c r="G336" i="14"/>
  <c r="G335" i="14"/>
  <c r="G334" i="14"/>
  <c r="G333" i="14"/>
  <c r="G332" i="14"/>
  <c r="G326" i="14"/>
  <c r="G325" i="14"/>
  <c r="G324" i="14"/>
  <c r="G323" i="14"/>
  <c r="G322" i="14"/>
  <c r="G321" i="14"/>
  <c r="G320" i="14"/>
  <c r="G319" i="14"/>
  <c r="G318" i="14"/>
  <c r="G317" i="14"/>
  <c r="G316" i="14"/>
  <c r="G315" i="14"/>
  <c r="G314" i="14"/>
  <c r="G313" i="14"/>
  <c r="G312" i="14"/>
  <c r="G311" i="14"/>
  <c r="G310" i="14"/>
  <c r="G309" i="14"/>
  <c r="G308" i="14"/>
  <c r="G307" i="14"/>
  <c r="G306" i="14"/>
  <c r="G305" i="14"/>
  <c r="G304" i="14"/>
  <c r="G303" i="14"/>
  <c r="G302" i="14"/>
  <c r="G301" i="14"/>
  <c r="G300" i="14"/>
  <c r="G299" i="14"/>
  <c r="G298" i="14"/>
  <c r="G297" i="14"/>
  <c r="G291" i="14"/>
  <c r="G290" i="14"/>
  <c r="G289" i="14"/>
  <c r="G288" i="14"/>
  <c r="G287" i="14"/>
  <c r="G286" i="14"/>
  <c r="G285" i="14"/>
  <c r="G284" i="14"/>
  <c r="G283" i="14"/>
  <c r="G282" i="14"/>
  <c r="G281" i="14"/>
  <c r="G280" i="14"/>
  <c r="G279" i="14"/>
  <c r="G278" i="14"/>
  <c r="G277" i="14"/>
  <c r="G276" i="14"/>
  <c r="G275" i="14"/>
  <c r="G274" i="14"/>
  <c r="G273" i="14"/>
  <c r="G272" i="14"/>
  <c r="G271" i="14"/>
  <c r="G270" i="14"/>
  <c r="G269" i="14"/>
  <c r="G268" i="14"/>
  <c r="G267" i="14"/>
  <c r="G266" i="14"/>
  <c r="G265" i="14"/>
  <c r="G264" i="14"/>
  <c r="G263" i="14"/>
  <c r="G262" i="14"/>
  <c r="G256" i="14"/>
  <c r="G255" i="14"/>
  <c r="G254" i="14"/>
  <c r="G253" i="14"/>
  <c r="G252" i="14"/>
  <c r="G251" i="14"/>
  <c r="G250" i="14"/>
  <c r="G249" i="14"/>
  <c r="G248" i="14"/>
  <c r="G247" i="14"/>
  <c r="G246" i="14"/>
  <c r="G245" i="14"/>
  <c r="G244" i="14"/>
  <c r="G243" i="14"/>
  <c r="G242" i="14"/>
  <c r="G241" i="14"/>
  <c r="G240" i="14"/>
  <c r="G239" i="14"/>
  <c r="G238" i="14"/>
  <c r="G237" i="14"/>
  <c r="G236" i="14"/>
  <c r="G235" i="14"/>
  <c r="G234" i="14"/>
  <c r="G233" i="14"/>
  <c r="G232" i="14"/>
  <c r="G231" i="14"/>
  <c r="G230" i="14"/>
  <c r="G229" i="14"/>
  <c r="G228" i="14"/>
  <c r="G227" i="14"/>
  <c r="G221" i="14"/>
  <c r="G220" i="14"/>
  <c r="G219" i="14"/>
  <c r="G218" i="14"/>
  <c r="G217" i="14"/>
  <c r="G216" i="14"/>
  <c r="G215" i="14"/>
  <c r="G214" i="14"/>
  <c r="G213" i="14"/>
  <c r="G212" i="14"/>
  <c r="G211" i="14"/>
  <c r="G210" i="14"/>
  <c r="G209" i="14"/>
  <c r="G208" i="14"/>
  <c r="G207" i="14"/>
  <c r="G206" i="14"/>
  <c r="G205" i="14"/>
  <c r="G204" i="14"/>
  <c r="G203" i="14"/>
  <c r="G202" i="14"/>
  <c r="G201" i="14"/>
  <c r="G200" i="14"/>
  <c r="G199" i="14"/>
  <c r="G198" i="14"/>
  <c r="G197" i="14"/>
  <c r="G196" i="14"/>
  <c r="G195" i="14"/>
  <c r="G194" i="14"/>
  <c r="G193" i="14"/>
  <c r="G192" i="14"/>
  <c r="G186" i="14"/>
  <c r="G185" i="14"/>
  <c r="G184" i="14"/>
  <c r="G183" i="14"/>
  <c r="G182" i="14"/>
  <c r="G181" i="14"/>
  <c r="G180" i="14"/>
  <c r="G179" i="14"/>
  <c r="G178" i="14"/>
  <c r="G177" i="14"/>
  <c r="G176" i="14"/>
  <c r="G175" i="14"/>
  <c r="G174" i="14"/>
  <c r="G173" i="14"/>
  <c r="G172" i="14"/>
  <c r="G171" i="14"/>
  <c r="G170" i="14"/>
  <c r="G169" i="14"/>
  <c r="G168" i="14"/>
  <c r="G167" i="14"/>
  <c r="G166" i="14"/>
  <c r="G165" i="14"/>
  <c r="G164" i="14"/>
  <c r="G163" i="14"/>
  <c r="G162" i="14"/>
  <c r="G161" i="14"/>
  <c r="G160" i="14"/>
  <c r="G159" i="14"/>
  <c r="G158" i="14"/>
  <c r="G157" i="14"/>
  <c r="G151" i="14"/>
  <c r="G150" i="14"/>
  <c r="G149" i="14"/>
  <c r="G148" i="14"/>
  <c r="G147" i="14"/>
  <c r="G146" i="14"/>
  <c r="G145" i="14"/>
  <c r="G144" i="14"/>
  <c r="G143" i="14"/>
  <c r="G142" i="14"/>
  <c r="G141" i="14"/>
  <c r="G140" i="14"/>
  <c r="G139" i="14"/>
  <c r="G138" i="14"/>
  <c r="G137" i="14"/>
  <c r="G136" i="14"/>
  <c r="G135" i="14"/>
  <c r="G134" i="14"/>
  <c r="G133" i="14"/>
  <c r="G132" i="14"/>
  <c r="G131" i="14"/>
  <c r="G130" i="14"/>
  <c r="G129" i="14"/>
  <c r="G128" i="14"/>
  <c r="G127" i="14"/>
  <c r="G126" i="14"/>
  <c r="G125" i="14"/>
  <c r="G116" i="14"/>
  <c r="G115" i="14"/>
  <c r="G114" i="14"/>
  <c r="G113" i="14"/>
  <c r="G112" i="14"/>
  <c r="G111" i="14"/>
  <c r="G110" i="14"/>
  <c r="G109" i="14"/>
  <c r="G108" i="14"/>
  <c r="G107" i="14"/>
  <c r="G106" i="14"/>
  <c r="G105" i="14"/>
  <c r="G104" i="14"/>
  <c r="G103" i="14"/>
  <c r="G102" i="14"/>
  <c r="G101" i="14"/>
  <c r="G100" i="14"/>
  <c r="G99" i="14"/>
  <c r="G98" i="14"/>
  <c r="G97" i="14"/>
  <c r="G96" i="14"/>
  <c r="G95" i="14"/>
  <c r="G94" i="14"/>
  <c r="G93" i="14"/>
  <c r="G92" i="14"/>
  <c r="G91" i="14"/>
  <c r="G81" i="14"/>
  <c r="G80" i="14"/>
  <c r="G79" i="14"/>
  <c r="G78" i="14"/>
  <c r="G77" i="14"/>
  <c r="G76" i="14"/>
  <c r="G75" i="14"/>
  <c r="G74" i="14"/>
  <c r="G73" i="14"/>
  <c r="G72" i="14"/>
  <c r="G71" i="14"/>
  <c r="G70" i="14"/>
  <c r="G69" i="14"/>
  <c r="G68" i="14"/>
  <c r="G67" i="14"/>
  <c r="G66" i="14"/>
  <c r="G65" i="14"/>
  <c r="G64" i="14"/>
  <c r="G63" i="14"/>
  <c r="G62" i="14"/>
  <c r="G61" i="14"/>
  <c r="G60" i="14"/>
  <c r="G59" i="14"/>
  <c r="G58" i="14"/>
  <c r="G57" i="14"/>
  <c r="G56" i="14"/>
  <c r="G10" i="14"/>
  <c r="G11" i="14"/>
  <c r="G12" i="14"/>
  <c r="G13" i="14"/>
  <c r="G14" i="14"/>
  <c r="G15" i="14"/>
  <c r="G16" i="14"/>
  <c r="G17" i="14"/>
  <c r="G18" i="14"/>
  <c r="G19" i="14"/>
  <c r="G20" i="14"/>
  <c r="G21" i="14"/>
  <c r="G22" i="14"/>
  <c r="G23" i="14"/>
  <c r="G24" i="14"/>
  <c r="G25" i="14"/>
  <c r="G26" i="14"/>
  <c r="G27" i="14"/>
  <c r="G28" i="14"/>
  <c r="G29" i="14"/>
  <c r="G30" i="14"/>
  <c r="G31" i="14"/>
  <c r="G32" i="14"/>
  <c r="G33" i="14"/>
  <c r="G34" i="14"/>
  <c r="G35" i="14"/>
  <c r="G36" i="14"/>
  <c r="G37" i="14"/>
  <c r="G38" i="14"/>
  <c r="K1098" i="14"/>
  <c r="K1097" i="14"/>
  <c r="K1096" i="14"/>
  <c r="K1095" i="14"/>
  <c r="K1094" i="14"/>
  <c r="K1093" i="14"/>
  <c r="K1092" i="14"/>
  <c r="K1091" i="14"/>
  <c r="K1090" i="14"/>
  <c r="K1089" i="14"/>
  <c r="K1088" i="14"/>
  <c r="K1087" i="14"/>
  <c r="K1086" i="14"/>
  <c r="K1085" i="14"/>
  <c r="K1084" i="14"/>
  <c r="K1083" i="14"/>
  <c r="K1082" i="14"/>
  <c r="K1081" i="14"/>
  <c r="K1080" i="14"/>
  <c r="K1079" i="14"/>
  <c r="K1078" i="14"/>
  <c r="K1077" i="14"/>
  <c r="K1076" i="14"/>
  <c r="K1075" i="14"/>
  <c r="K1074" i="14"/>
  <c r="K1073" i="14"/>
  <c r="K1072" i="14"/>
  <c r="K1071" i="14"/>
  <c r="K1070" i="14"/>
  <c r="K1069" i="14"/>
  <c r="K1063" i="14"/>
  <c r="K1062" i="14"/>
  <c r="K1061" i="14"/>
  <c r="K1060" i="14"/>
  <c r="K1059" i="14"/>
  <c r="K1058" i="14"/>
  <c r="K1057" i="14"/>
  <c r="K1056" i="14"/>
  <c r="K1055" i="14"/>
  <c r="K1054" i="14"/>
  <c r="K1053" i="14"/>
  <c r="K1052" i="14"/>
  <c r="K1051" i="14"/>
  <c r="K1050" i="14"/>
  <c r="K1049" i="14"/>
  <c r="K1048" i="14"/>
  <c r="K1047" i="14"/>
  <c r="K1046" i="14"/>
  <c r="K1045" i="14"/>
  <c r="K1044" i="14"/>
  <c r="K1043" i="14"/>
  <c r="K1042" i="14"/>
  <c r="K1041" i="14"/>
  <c r="K1040" i="14"/>
  <c r="K1039" i="14"/>
  <c r="K1038" i="14"/>
  <c r="K1037" i="14"/>
  <c r="K1036" i="14"/>
  <c r="K1035" i="14"/>
  <c r="K1034" i="14"/>
  <c r="K1028" i="14"/>
  <c r="K1027" i="14"/>
  <c r="K1026" i="14"/>
  <c r="K1025" i="14"/>
  <c r="K1024" i="14"/>
  <c r="K1023" i="14"/>
  <c r="K1022" i="14"/>
  <c r="K1021" i="14"/>
  <c r="K1020" i="14"/>
  <c r="K1019" i="14"/>
  <c r="K1018" i="14"/>
  <c r="K1017" i="14"/>
  <c r="K1016" i="14"/>
  <c r="K1015" i="14"/>
  <c r="K1014" i="14"/>
  <c r="K1013" i="14"/>
  <c r="K1012" i="14"/>
  <c r="K1011" i="14"/>
  <c r="K1010" i="14"/>
  <c r="K1009" i="14"/>
  <c r="K1008" i="14"/>
  <c r="K1007" i="14"/>
  <c r="K1006" i="14"/>
  <c r="K1005" i="14"/>
  <c r="K1004" i="14"/>
  <c r="K1003" i="14"/>
  <c r="K1002" i="14"/>
  <c r="K1001" i="14"/>
  <c r="K1000" i="14"/>
  <c r="K999" i="14"/>
  <c r="K993" i="14"/>
  <c r="K992" i="14"/>
  <c r="K991" i="14"/>
  <c r="K990" i="14"/>
  <c r="K989" i="14"/>
  <c r="K988" i="14"/>
  <c r="K987" i="14"/>
  <c r="K986" i="14"/>
  <c r="K985" i="14"/>
  <c r="K984" i="14"/>
  <c r="K983" i="14"/>
  <c r="K982" i="14"/>
  <c r="K981" i="14"/>
  <c r="K980" i="14"/>
  <c r="K979" i="14"/>
  <c r="K978" i="14"/>
  <c r="K977" i="14"/>
  <c r="K976" i="14"/>
  <c r="K975" i="14"/>
  <c r="K974" i="14"/>
  <c r="K973" i="14"/>
  <c r="K972" i="14"/>
  <c r="K971" i="14"/>
  <c r="K970" i="14"/>
  <c r="K969" i="14"/>
  <c r="K968" i="14"/>
  <c r="K967" i="14"/>
  <c r="K966" i="14"/>
  <c r="K965" i="14"/>
  <c r="K964" i="14"/>
  <c r="K958" i="14"/>
  <c r="K957" i="14"/>
  <c r="K956" i="14"/>
  <c r="K955" i="14"/>
  <c r="K954" i="14"/>
  <c r="K953" i="14"/>
  <c r="K952" i="14"/>
  <c r="K951" i="14"/>
  <c r="K950" i="14"/>
  <c r="K949" i="14"/>
  <c r="K948" i="14"/>
  <c r="K947" i="14"/>
  <c r="K946" i="14"/>
  <c r="K945" i="14"/>
  <c r="K944" i="14"/>
  <c r="K943" i="14"/>
  <c r="K942" i="14"/>
  <c r="K941" i="14"/>
  <c r="K940" i="14"/>
  <c r="K939" i="14"/>
  <c r="K938" i="14"/>
  <c r="K937" i="14"/>
  <c r="K936" i="14"/>
  <c r="K935" i="14"/>
  <c r="K934" i="14"/>
  <c r="K933" i="14"/>
  <c r="K932" i="14"/>
  <c r="K931" i="14"/>
  <c r="K930" i="14"/>
  <c r="K929" i="14"/>
  <c r="K923" i="14"/>
  <c r="K922" i="14"/>
  <c r="K921" i="14"/>
  <c r="K920" i="14"/>
  <c r="K919" i="14"/>
  <c r="K918" i="14"/>
  <c r="K917" i="14"/>
  <c r="K916" i="14"/>
  <c r="K915" i="14"/>
  <c r="K914" i="14"/>
  <c r="K913" i="14"/>
  <c r="K912" i="14"/>
  <c r="K911" i="14"/>
  <c r="K910" i="14"/>
  <c r="K909" i="14"/>
  <c r="K908" i="14"/>
  <c r="K907" i="14"/>
  <c r="K906" i="14"/>
  <c r="K905" i="14"/>
  <c r="K904" i="14"/>
  <c r="K903" i="14"/>
  <c r="K902" i="14"/>
  <c r="K901" i="14"/>
  <c r="K900" i="14"/>
  <c r="K899" i="14"/>
  <c r="K898" i="14"/>
  <c r="K897" i="14"/>
  <c r="K896" i="14"/>
  <c r="K895" i="14"/>
  <c r="K894" i="14"/>
  <c r="K887" i="14"/>
  <c r="K886" i="14"/>
  <c r="K885" i="14"/>
  <c r="K884" i="14"/>
  <c r="K883" i="14"/>
  <c r="K882" i="14"/>
  <c r="K881" i="14"/>
  <c r="K880" i="14"/>
  <c r="K879" i="14"/>
  <c r="K878" i="14"/>
  <c r="K877" i="14"/>
  <c r="K876" i="14"/>
  <c r="K875" i="14"/>
  <c r="K874" i="14"/>
  <c r="K873" i="14"/>
  <c r="K872" i="14"/>
  <c r="K871" i="14"/>
  <c r="K870" i="14"/>
  <c r="K869" i="14"/>
  <c r="K868" i="14"/>
  <c r="K867" i="14"/>
  <c r="K866" i="14"/>
  <c r="K865" i="14"/>
  <c r="K864" i="14"/>
  <c r="K863" i="14"/>
  <c r="K862" i="14"/>
  <c r="K861" i="14"/>
  <c r="K860" i="14"/>
  <c r="K859" i="14"/>
  <c r="K858" i="14"/>
  <c r="K852" i="14"/>
  <c r="K851" i="14"/>
  <c r="K850" i="14"/>
  <c r="K849" i="14"/>
  <c r="K848" i="14"/>
  <c r="K847" i="14"/>
  <c r="K846" i="14"/>
  <c r="K845" i="14"/>
  <c r="K844" i="14"/>
  <c r="K843" i="14"/>
  <c r="K842" i="14"/>
  <c r="K841" i="14"/>
  <c r="K840" i="14"/>
  <c r="K839" i="14"/>
  <c r="K838" i="14"/>
  <c r="K837" i="14"/>
  <c r="K836" i="14"/>
  <c r="K835" i="14"/>
  <c r="K834" i="14"/>
  <c r="K833" i="14"/>
  <c r="K832" i="14"/>
  <c r="K831" i="14"/>
  <c r="K830" i="14"/>
  <c r="K829" i="14"/>
  <c r="K828" i="14"/>
  <c r="K827" i="14"/>
  <c r="K826" i="14"/>
  <c r="K825" i="14"/>
  <c r="K824" i="14"/>
  <c r="K823" i="14"/>
  <c r="K817" i="14"/>
  <c r="K816" i="14"/>
  <c r="K815" i="14"/>
  <c r="K814" i="14"/>
  <c r="K813" i="14"/>
  <c r="K812" i="14"/>
  <c r="K811" i="14"/>
  <c r="K810" i="14"/>
  <c r="K809" i="14"/>
  <c r="K808" i="14"/>
  <c r="K807" i="14"/>
  <c r="K806" i="14"/>
  <c r="K805" i="14"/>
  <c r="K804" i="14"/>
  <c r="K803" i="14"/>
  <c r="K802" i="14"/>
  <c r="K801" i="14"/>
  <c r="K800" i="14"/>
  <c r="K799" i="14"/>
  <c r="K798" i="14"/>
  <c r="K797" i="14"/>
  <c r="K796" i="14"/>
  <c r="K795" i="14"/>
  <c r="K794" i="14"/>
  <c r="K793" i="14"/>
  <c r="K792" i="14"/>
  <c r="K791" i="14"/>
  <c r="K790" i="14"/>
  <c r="K789" i="14"/>
  <c r="K788" i="14"/>
  <c r="K782" i="14"/>
  <c r="K781" i="14"/>
  <c r="K780" i="14"/>
  <c r="K779" i="14"/>
  <c r="K778" i="14"/>
  <c r="K777" i="14"/>
  <c r="K776" i="14"/>
  <c r="K775" i="14"/>
  <c r="K774" i="14"/>
  <c r="K773" i="14"/>
  <c r="K772" i="14"/>
  <c r="K771" i="14"/>
  <c r="K770" i="14"/>
  <c r="K769" i="14"/>
  <c r="K768" i="14"/>
  <c r="K767" i="14"/>
  <c r="K766" i="14"/>
  <c r="K765" i="14"/>
  <c r="K764" i="14"/>
  <c r="K763" i="14"/>
  <c r="K762" i="14"/>
  <c r="K761" i="14"/>
  <c r="K760" i="14"/>
  <c r="K759" i="14"/>
  <c r="K758" i="14"/>
  <c r="K757" i="14"/>
  <c r="K756" i="14"/>
  <c r="K755" i="14"/>
  <c r="K754" i="14"/>
  <c r="K753" i="14"/>
  <c r="K747" i="14"/>
  <c r="K746" i="14"/>
  <c r="K745" i="14"/>
  <c r="K744" i="14"/>
  <c r="K743" i="14"/>
  <c r="K742" i="14"/>
  <c r="K741" i="14"/>
  <c r="K740" i="14"/>
  <c r="K739" i="14"/>
  <c r="K738" i="14"/>
  <c r="K737" i="14"/>
  <c r="K736" i="14"/>
  <c r="K735" i="14"/>
  <c r="K734" i="14"/>
  <c r="K733" i="14"/>
  <c r="K732" i="14"/>
  <c r="K731" i="14"/>
  <c r="K730" i="14"/>
  <c r="K729" i="14"/>
  <c r="K728" i="14"/>
  <c r="K727" i="14"/>
  <c r="K726" i="14"/>
  <c r="K725" i="14"/>
  <c r="K724" i="14"/>
  <c r="K723" i="14"/>
  <c r="K722" i="14"/>
  <c r="K721" i="14"/>
  <c r="K720" i="14"/>
  <c r="K719" i="14"/>
  <c r="K718" i="14"/>
  <c r="K712" i="14"/>
  <c r="K711" i="14"/>
  <c r="K710" i="14"/>
  <c r="K709" i="14"/>
  <c r="K708" i="14"/>
  <c r="K707" i="14"/>
  <c r="K706" i="14"/>
  <c r="K705" i="14"/>
  <c r="K704" i="14"/>
  <c r="K703" i="14"/>
  <c r="K702" i="14"/>
  <c r="K701" i="14"/>
  <c r="K700" i="14"/>
  <c r="K699" i="14"/>
  <c r="K698" i="14"/>
  <c r="K697" i="14"/>
  <c r="K696" i="14"/>
  <c r="K695" i="14"/>
  <c r="K694" i="14"/>
  <c r="K693" i="14"/>
  <c r="K692" i="14"/>
  <c r="K691" i="14"/>
  <c r="K690" i="14"/>
  <c r="K689" i="14"/>
  <c r="K688" i="14"/>
  <c r="K687" i="14"/>
  <c r="K686" i="14"/>
  <c r="K685" i="14"/>
  <c r="K684" i="14"/>
  <c r="K683" i="14"/>
  <c r="K677" i="14"/>
  <c r="K676" i="14"/>
  <c r="K675" i="14"/>
  <c r="K674" i="14"/>
  <c r="K673" i="14"/>
  <c r="K672" i="14"/>
  <c r="K671" i="14"/>
  <c r="K670" i="14"/>
  <c r="K669" i="14"/>
  <c r="K668" i="14"/>
  <c r="K667" i="14"/>
  <c r="K666" i="14"/>
  <c r="K665" i="14"/>
  <c r="K664" i="14"/>
  <c r="K663" i="14"/>
  <c r="K662" i="14"/>
  <c r="K661" i="14"/>
  <c r="K660" i="14"/>
  <c r="K659" i="14"/>
  <c r="K658" i="14"/>
  <c r="K657" i="14"/>
  <c r="K656" i="14"/>
  <c r="K655" i="14"/>
  <c r="K654" i="14"/>
  <c r="K653" i="14"/>
  <c r="K652" i="14"/>
  <c r="K651" i="14"/>
  <c r="K650" i="14"/>
  <c r="K649" i="14"/>
  <c r="K648" i="14"/>
  <c r="K642" i="14"/>
  <c r="K641" i="14"/>
  <c r="K640" i="14"/>
  <c r="K639" i="14"/>
  <c r="K638" i="14"/>
  <c r="K637" i="14"/>
  <c r="K636" i="14"/>
  <c r="K635" i="14"/>
  <c r="K634" i="14"/>
  <c r="K633" i="14"/>
  <c r="K632" i="14"/>
  <c r="K631" i="14"/>
  <c r="K630" i="14"/>
  <c r="K629" i="14"/>
  <c r="K628" i="14"/>
  <c r="K627" i="14"/>
  <c r="K626" i="14"/>
  <c r="K625" i="14"/>
  <c r="K624" i="14"/>
  <c r="K623" i="14"/>
  <c r="K622" i="14"/>
  <c r="K621" i="14"/>
  <c r="K620" i="14"/>
  <c r="K619" i="14"/>
  <c r="K618" i="14"/>
  <c r="K617" i="14"/>
  <c r="K616" i="14"/>
  <c r="K615" i="14"/>
  <c r="K614" i="14"/>
  <c r="K613" i="14"/>
  <c r="K607" i="14"/>
  <c r="K606" i="14"/>
  <c r="K605" i="14"/>
  <c r="K604" i="14"/>
  <c r="K603" i="14"/>
  <c r="K602" i="14"/>
  <c r="K601" i="14"/>
  <c r="K600" i="14"/>
  <c r="K599" i="14"/>
  <c r="K598" i="14"/>
  <c r="K597" i="14"/>
  <c r="K596" i="14"/>
  <c r="K595" i="14"/>
  <c r="K594" i="14"/>
  <c r="K593" i="14"/>
  <c r="K592" i="14"/>
  <c r="K591" i="14"/>
  <c r="K590" i="14"/>
  <c r="K589" i="14"/>
  <c r="K588" i="14"/>
  <c r="K587" i="14"/>
  <c r="K586" i="14"/>
  <c r="K585" i="14"/>
  <c r="K584" i="14"/>
  <c r="K583" i="14"/>
  <c r="K582" i="14"/>
  <c r="K581" i="14"/>
  <c r="K580" i="14"/>
  <c r="K579" i="14"/>
  <c r="K578" i="14"/>
  <c r="K572" i="14"/>
  <c r="K571" i="14"/>
  <c r="K570" i="14"/>
  <c r="K569" i="14"/>
  <c r="K568" i="14"/>
  <c r="K567" i="14"/>
  <c r="K566" i="14"/>
  <c r="K565" i="14"/>
  <c r="K564" i="14"/>
  <c r="K563" i="14"/>
  <c r="K562" i="14"/>
  <c r="K561" i="14"/>
  <c r="K560" i="14"/>
  <c r="K559" i="14"/>
  <c r="K558" i="14"/>
  <c r="K557" i="14"/>
  <c r="K556" i="14"/>
  <c r="K555" i="14"/>
  <c r="K554" i="14"/>
  <c r="K553" i="14"/>
  <c r="K552" i="14"/>
  <c r="K551" i="14"/>
  <c r="K550" i="14"/>
  <c r="K549" i="14"/>
  <c r="K548" i="14"/>
  <c r="K547" i="14"/>
  <c r="K546" i="14"/>
  <c r="K545" i="14"/>
  <c r="K544" i="14"/>
  <c r="K543" i="14"/>
  <c r="K537" i="14"/>
  <c r="K536" i="14"/>
  <c r="K535" i="14"/>
  <c r="K534" i="14"/>
  <c r="K533" i="14"/>
  <c r="K532" i="14"/>
  <c r="K531" i="14"/>
  <c r="K530" i="14"/>
  <c r="K529" i="14"/>
  <c r="K528" i="14"/>
  <c r="K527" i="14"/>
  <c r="K526" i="14"/>
  <c r="K525" i="14"/>
  <c r="K524" i="14"/>
  <c r="K523" i="14"/>
  <c r="K522" i="14"/>
  <c r="K521" i="14"/>
  <c r="K520" i="14"/>
  <c r="K519" i="14"/>
  <c r="K518" i="14"/>
  <c r="K517" i="14"/>
  <c r="K516" i="14"/>
  <c r="K515" i="14"/>
  <c r="K514" i="14"/>
  <c r="K513" i="14"/>
  <c r="K512" i="14"/>
  <c r="K511" i="14"/>
  <c r="K510" i="14"/>
  <c r="K509" i="14"/>
  <c r="K508" i="14"/>
  <c r="K501" i="14"/>
  <c r="K500" i="14"/>
  <c r="K499" i="14"/>
  <c r="K498" i="14"/>
  <c r="K497" i="14"/>
  <c r="K496" i="14"/>
  <c r="K495" i="14"/>
  <c r="K494" i="14"/>
  <c r="K493" i="14"/>
  <c r="K492" i="14"/>
  <c r="K491" i="14"/>
  <c r="K490" i="14"/>
  <c r="K489" i="14"/>
  <c r="K488" i="14"/>
  <c r="K487" i="14"/>
  <c r="K486" i="14"/>
  <c r="K485" i="14"/>
  <c r="K484" i="14"/>
  <c r="K483" i="14"/>
  <c r="K482" i="14"/>
  <c r="K481" i="14"/>
  <c r="K480" i="14"/>
  <c r="K479" i="14"/>
  <c r="K478" i="14"/>
  <c r="K477" i="14"/>
  <c r="K476" i="14"/>
  <c r="K475" i="14"/>
  <c r="K474" i="14"/>
  <c r="K473" i="14"/>
  <c r="K472" i="14"/>
  <c r="K466" i="14"/>
  <c r="K465" i="14"/>
  <c r="K464" i="14"/>
  <c r="K463" i="14"/>
  <c r="K462" i="14"/>
  <c r="K461" i="14"/>
  <c r="K460" i="14"/>
  <c r="K459" i="14"/>
  <c r="K458" i="14"/>
  <c r="K457" i="14"/>
  <c r="K456" i="14"/>
  <c r="K455" i="14"/>
  <c r="K454" i="14"/>
  <c r="K453" i="14"/>
  <c r="K452" i="14"/>
  <c r="K451" i="14"/>
  <c r="K450" i="14"/>
  <c r="K449" i="14"/>
  <c r="K448" i="14"/>
  <c r="K447" i="14"/>
  <c r="K446" i="14"/>
  <c r="K445" i="14"/>
  <c r="K444" i="14"/>
  <c r="K443" i="14"/>
  <c r="K442" i="14"/>
  <c r="K441" i="14"/>
  <c r="K440" i="14"/>
  <c r="K439" i="14"/>
  <c r="K438" i="14"/>
  <c r="K437" i="14"/>
  <c r="K431" i="14"/>
  <c r="K430" i="14"/>
  <c r="K429" i="14"/>
  <c r="K428" i="14"/>
  <c r="K427" i="14"/>
  <c r="K426" i="14"/>
  <c r="K425" i="14"/>
  <c r="K424" i="14"/>
  <c r="K423" i="14"/>
  <c r="K422" i="14"/>
  <c r="K421" i="14"/>
  <c r="K420" i="14"/>
  <c r="K419" i="14"/>
  <c r="K418" i="14"/>
  <c r="K417" i="14"/>
  <c r="K416" i="14"/>
  <c r="K415" i="14"/>
  <c r="K414" i="14"/>
  <c r="K413" i="14"/>
  <c r="K412" i="14"/>
  <c r="K411" i="14"/>
  <c r="K410" i="14"/>
  <c r="K409" i="14"/>
  <c r="K408" i="14"/>
  <c r="K407" i="14"/>
  <c r="K406" i="14"/>
  <c r="K405" i="14"/>
  <c r="K404" i="14"/>
  <c r="K403" i="14"/>
  <c r="K402" i="14"/>
  <c r="K396" i="14"/>
  <c r="K395" i="14"/>
  <c r="K394" i="14"/>
  <c r="K393" i="14"/>
  <c r="K392" i="14"/>
  <c r="K391" i="14"/>
  <c r="K390" i="14"/>
  <c r="K389" i="14"/>
  <c r="K388" i="14"/>
  <c r="K387" i="14"/>
  <c r="K386" i="14"/>
  <c r="K385" i="14"/>
  <c r="K384" i="14"/>
  <c r="K383" i="14"/>
  <c r="K382" i="14"/>
  <c r="K381" i="14"/>
  <c r="K380" i="14"/>
  <c r="K379" i="14"/>
  <c r="K378" i="14"/>
  <c r="K377" i="14"/>
  <c r="K376" i="14"/>
  <c r="K375" i="14"/>
  <c r="K374" i="14"/>
  <c r="K373" i="14"/>
  <c r="K372" i="14"/>
  <c r="K371" i="14"/>
  <c r="K370" i="14"/>
  <c r="K369" i="14"/>
  <c r="K368" i="14"/>
  <c r="K367" i="14"/>
  <c r="K361" i="14"/>
  <c r="K360" i="14"/>
  <c r="K359" i="14"/>
  <c r="K358" i="14"/>
  <c r="K357" i="14"/>
  <c r="K356" i="14"/>
  <c r="K355" i="14"/>
  <c r="K354" i="14"/>
  <c r="K353" i="14"/>
  <c r="K352" i="14"/>
  <c r="K351" i="14"/>
  <c r="K350" i="14"/>
  <c r="K349" i="14"/>
  <c r="K348" i="14"/>
  <c r="K347" i="14"/>
  <c r="K346" i="14"/>
  <c r="K345" i="14"/>
  <c r="K344" i="14"/>
  <c r="K343" i="14"/>
  <c r="K342" i="14"/>
  <c r="K341" i="14"/>
  <c r="K340" i="14"/>
  <c r="K339" i="14"/>
  <c r="K338" i="14"/>
  <c r="K337" i="14"/>
  <c r="K336" i="14"/>
  <c r="K335" i="14"/>
  <c r="K334" i="14"/>
  <c r="K333" i="14"/>
  <c r="K332" i="14"/>
  <c r="K326" i="14"/>
  <c r="K325" i="14"/>
  <c r="K324" i="14"/>
  <c r="K323" i="14"/>
  <c r="K322" i="14"/>
  <c r="K321" i="14"/>
  <c r="K320" i="14"/>
  <c r="K319" i="14"/>
  <c r="K318" i="14"/>
  <c r="K317" i="14"/>
  <c r="K316" i="14"/>
  <c r="K315" i="14"/>
  <c r="K314" i="14"/>
  <c r="K313" i="14"/>
  <c r="K312" i="14"/>
  <c r="K311" i="14"/>
  <c r="K310" i="14"/>
  <c r="K309" i="14"/>
  <c r="K308" i="14"/>
  <c r="K307" i="14"/>
  <c r="K306" i="14"/>
  <c r="K305" i="14"/>
  <c r="K304" i="14"/>
  <c r="K303" i="14"/>
  <c r="K302" i="14"/>
  <c r="K301" i="14"/>
  <c r="K300" i="14"/>
  <c r="K299" i="14"/>
  <c r="K298" i="14"/>
  <c r="K297" i="14"/>
  <c r="K291" i="14"/>
  <c r="K290" i="14"/>
  <c r="K289" i="14"/>
  <c r="K288" i="14"/>
  <c r="K287" i="14"/>
  <c r="K286" i="14"/>
  <c r="K285" i="14"/>
  <c r="K284" i="14"/>
  <c r="K283" i="14"/>
  <c r="K282" i="14"/>
  <c r="K281" i="14"/>
  <c r="K280" i="14"/>
  <c r="K279" i="14"/>
  <c r="K278" i="14"/>
  <c r="K277" i="14"/>
  <c r="K276" i="14"/>
  <c r="K275" i="14"/>
  <c r="K274" i="14"/>
  <c r="K273" i="14"/>
  <c r="K272" i="14"/>
  <c r="K271" i="14"/>
  <c r="K270" i="14"/>
  <c r="K269" i="14"/>
  <c r="K268" i="14"/>
  <c r="K267" i="14"/>
  <c r="K266" i="14"/>
  <c r="K265" i="14"/>
  <c r="K264" i="14"/>
  <c r="K263" i="14"/>
  <c r="K262" i="14"/>
  <c r="K256" i="14"/>
  <c r="K255" i="14"/>
  <c r="K254" i="14"/>
  <c r="K253" i="14"/>
  <c r="K252" i="14"/>
  <c r="K251" i="14"/>
  <c r="K250" i="14"/>
  <c r="K249" i="14"/>
  <c r="K248" i="14"/>
  <c r="K247" i="14"/>
  <c r="K246" i="14"/>
  <c r="K245" i="14"/>
  <c r="K244" i="14"/>
  <c r="K243" i="14"/>
  <c r="K242" i="14"/>
  <c r="K241" i="14"/>
  <c r="K240" i="14"/>
  <c r="K239" i="14"/>
  <c r="K238" i="14"/>
  <c r="K237" i="14"/>
  <c r="K236" i="14"/>
  <c r="K235" i="14"/>
  <c r="K234" i="14"/>
  <c r="K233" i="14"/>
  <c r="K232" i="14"/>
  <c r="K231" i="14"/>
  <c r="K230" i="14"/>
  <c r="K229" i="14"/>
  <c r="K228" i="14"/>
  <c r="K227" i="14"/>
  <c r="K221" i="14"/>
  <c r="K220" i="14"/>
  <c r="K219" i="14"/>
  <c r="K218" i="14"/>
  <c r="K217" i="14"/>
  <c r="K216" i="14"/>
  <c r="K215" i="14"/>
  <c r="K214" i="14"/>
  <c r="K213" i="14"/>
  <c r="K212" i="14"/>
  <c r="K211" i="14"/>
  <c r="K210" i="14"/>
  <c r="K209" i="14"/>
  <c r="K208" i="14"/>
  <c r="K207" i="14"/>
  <c r="K206" i="14"/>
  <c r="K205" i="14"/>
  <c r="K204" i="14"/>
  <c r="K203" i="14"/>
  <c r="K202" i="14"/>
  <c r="K201" i="14"/>
  <c r="K200" i="14"/>
  <c r="K199" i="14"/>
  <c r="K198" i="14"/>
  <c r="K197" i="14"/>
  <c r="K196" i="14"/>
  <c r="K195" i="14"/>
  <c r="K194" i="14"/>
  <c r="K193" i="14"/>
  <c r="K192" i="14"/>
  <c r="K186" i="14"/>
  <c r="K185" i="14"/>
  <c r="K184" i="14"/>
  <c r="K183" i="14"/>
  <c r="K182" i="14"/>
  <c r="K181" i="14"/>
  <c r="K180" i="14"/>
  <c r="K179" i="14"/>
  <c r="K178" i="14"/>
  <c r="K177" i="14"/>
  <c r="K176" i="14"/>
  <c r="K175" i="14"/>
  <c r="K174" i="14"/>
  <c r="K173" i="14"/>
  <c r="K172" i="14"/>
  <c r="K171" i="14"/>
  <c r="K170" i="14"/>
  <c r="K169" i="14"/>
  <c r="K168" i="14"/>
  <c r="K167" i="14"/>
  <c r="K166" i="14"/>
  <c r="K165" i="14"/>
  <c r="K164" i="14"/>
  <c r="K163" i="14"/>
  <c r="K162" i="14"/>
  <c r="K161" i="14"/>
  <c r="K160" i="14"/>
  <c r="K159" i="14"/>
  <c r="K158" i="14"/>
  <c r="K157" i="14"/>
  <c r="K151" i="14"/>
  <c r="K150" i="14"/>
  <c r="K149" i="14"/>
  <c r="K148" i="14"/>
  <c r="K147" i="14"/>
  <c r="K146" i="14"/>
  <c r="K145" i="14"/>
  <c r="K144" i="14"/>
  <c r="K143" i="14"/>
  <c r="K142" i="14"/>
  <c r="K141" i="14"/>
  <c r="K140" i="14"/>
  <c r="K139" i="14"/>
  <c r="K138" i="14"/>
  <c r="K137" i="14"/>
  <c r="K136" i="14"/>
  <c r="K135" i="14"/>
  <c r="K134" i="14"/>
  <c r="K133" i="14"/>
  <c r="K132" i="14"/>
  <c r="K131" i="14"/>
  <c r="K130" i="14"/>
  <c r="K129" i="14"/>
  <c r="K128" i="14"/>
  <c r="K127" i="14"/>
  <c r="K126" i="14"/>
  <c r="K125" i="14"/>
  <c r="K124" i="14"/>
  <c r="K123" i="14"/>
  <c r="K122" i="14"/>
  <c r="K116" i="14"/>
  <c r="K115" i="14"/>
  <c r="K114" i="14"/>
  <c r="K113" i="14"/>
  <c r="K112" i="14"/>
  <c r="K111" i="14"/>
  <c r="K110" i="14"/>
  <c r="K109" i="14"/>
  <c r="K108" i="14"/>
  <c r="K107" i="14"/>
  <c r="K106" i="14"/>
  <c r="K105" i="14"/>
  <c r="K104" i="14"/>
  <c r="K103" i="14"/>
  <c r="K102" i="14"/>
  <c r="K101" i="14"/>
  <c r="K100" i="14"/>
  <c r="K99" i="14"/>
  <c r="K98" i="14"/>
  <c r="K97" i="14"/>
  <c r="K96" i="14"/>
  <c r="K95" i="14"/>
  <c r="K94" i="14"/>
  <c r="K93" i="14"/>
  <c r="K92" i="14"/>
  <c r="K91" i="14"/>
  <c r="K90" i="14"/>
  <c r="K89" i="14"/>
  <c r="K88" i="14"/>
  <c r="K87" i="14"/>
  <c r="K81" i="14"/>
  <c r="K80" i="14"/>
  <c r="K79" i="14"/>
  <c r="K78" i="14"/>
  <c r="K77" i="14"/>
  <c r="K76" i="14"/>
  <c r="K75" i="14"/>
  <c r="K74" i="14"/>
  <c r="K73" i="14"/>
  <c r="K72" i="14"/>
  <c r="K71" i="14"/>
  <c r="K70" i="14"/>
  <c r="K69" i="14"/>
  <c r="K68" i="14"/>
  <c r="K67" i="14"/>
  <c r="K66" i="14"/>
  <c r="K65" i="14"/>
  <c r="K64" i="14"/>
  <c r="K63" i="14"/>
  <c r="K62" i="14"/>
  <c r="K61" i="14"/>
  <c r="K60" i="14"/>
  <c r="K59" i="14"/>
  <c r="K58" i="14"/>
  <c r="K57" i="14"/>
  <c r="K56" i="14"/>
  <c r="K55" i="14"/>
  <c r="K54" i="14"/>
  <c r="K53" i="14"/>
  <c r="K52" i="14"/>
  <c r="K10" i="14"/>
  <c r="K11" i="14"/>
  <c r="K12" i="14"/>
  <c r="K13" i="14"/>
  <c r="K14" i="14"/>
  <c r="K15" i="14"/>
  <c r="K16" i="14"/>
  <c r="K17" i="14"/>
  <c r="K18" i="14"/>
  <c r="K19" i="14"/>
  <c r="K20" i="14"/>
  <c r="K21" i="14"/>
  <c r="K22" i="14"/>
  <c r="K23" i="14"/>
  <c r="K24" i="14"/>
  <c r="K25" i="14"/>
  <c r="K26" i="14"/>
  <c r="K27" i="14"/>
  <c r="K28" i="14"/>
  <c r="K29" i="14"/>
  <c r="K30" i="14"/>
  <c r="K31" i="14"/>
  <c r="K32" i="14"/>
  <c r="K33" i="14"/>
  <c r="K34" i="14"/>
  <c r="K35" i="14"/>
  <c r="K36" i="14"/>
  <c r="K37" i="14"/>
  <c r="K38" i="14"/>
  <c r="K9" i="14"/>
  <c r="J3" i="16" l="1"/>
  <c r="J4" i="16"/>
  <c r="J5" i="16"/>
  <c r="J6" i="16"/>
  <c r="J7" i="16"/>
  <c r="J8" i="16"/>
  <c r="J9" i="16"/>
  <c r="J10" i="16"/>
  <c r="J11" i="16"/>
  <c r="J12" i="16"/>
  <c r="J13" i="16"/>
  <c r="J14" i="16"/>
  <c r="J15" i="16"/>
  <c r="J16" i="16"/>
  <c r="J17" i="16"/>
  <c r="J18" i="16"/>
  <c r="J19" i="16"/>
  <c r="J20" i="16"/>
  <c r="J21" i="16"/>
  <c r="J22" i="16"/>
  <c r="J23" i="16"/>
  <c r="J24" i="16"/>
  <c r="J25" i="16"/>
  <c r="J26" i="16"/>
  <c r="J27" i="16"/>
  <c r="J28" i="16"/>
  <c r="J29" i="16"/>
  <c r="J30" i="16"/>
  <c r="J31" i="16"/>
  <c r="J32" i="16"/>
  <c r="J33" i="16"/>
  <c r="J34" i="16"/>
  <c r="J35" i="16"/>
  <c r="J36" i="16"/>
  <c r="J37" i="16"/>
  <c r="J38" i="16"/>
  <c r="J39" i="16"/>
  <c r="J40" i="16"/>
  <c r="J41" i="16"/>
  <c r="J42" i="16"/>
  <c r="J43" i="16"/>
  <c r="J44" i="16"/>
  <c r="J45" i="16"/>
  <c r="J46" i="16"/>
  <c r="J47" i="16"/>
  <c r="J48" i="16"/>
  <c r="J49" i="16"/>
  <c r="J50" i="16"/>
  <c r="J51" i="16"/>
  <c r="J52" i="16"/>
  <c r="J53" i="16"/>
  <c r="J54" i="16"/>
  <c r="J55" i="16"/>
  <c r="J56" i="16"/>
  <c r="J57" i="16"/>
  <c r="J58" i="16"/>
  <c r="J59" i="16"/>
  <c r="J60" i="16"/>
  <c r="J61" i="16"/>
  <c r="J62" i="16"/>
  <c r="J63" i="16"/>
  <c r="J64" i="16"/>
  <c r="J65" i="16"/>
  <c r="J66" i="16"/>
  <c r="J67" i="16"/>
  <c r="J68" i="16"/>
  <c r="J69" i="16"/>
  <c r="J70" i="16"/>
  <c r="J71" i="16"/>
  <c r="J72" i="16"/>
  <c r="J73" i="16"/>
  <c r="J74" i="16"/>
  <c r="J75" i="16"/>
  <c r="J76" i="16"/>
  <c r="J77" i="16"/>
  <c r="J78" i="16"/>
  <c r="J79" i="16"/>
  <c r="J80" i="16"/>
  <c r="J81" i="16"/>
  <c r="J82" i="16"/>
  <c r="J83" i="16"/>
  <c r="J84" i="16"/>
  <c r="J85" i="16"/>
  <c r="J86" i="16"/>
  <c r="J87" i="16"/>
  <c r="J88" i="16"/>
  <c r="J89" i="16"/>
  <c r="J90" i="16"/>
  <c r="J91" i="16"/>
  <c r="J92" i="16"/>
  <c r="J93" i="16"/>
  <c r="J94" i="16"/>
  <c r="J95" i="16"/>
  <c r="J96" i="16"/>
  <c r="J97" i="16"/>
  <c r="J98" i="16"/>
  <c r="J99" i="16"/>
  <c r="J100" i="16"/>
  <c r="J101" i="16"/>
  <c r="J102" i="16"/>
  <c r="J103" i="16"/>
  <c r="J104" i="16"/>
  <c r="J105" i="16"/>
  <c r="J106" i="16"/>
  <c r="J107" i="16"/>
  <c r="J108" i="16"/>
  <c r="J109" i="16"/>
  <c r="F1099" i="14" l="1"/>
  <c r="E1098" i="14"/>
  <c r="J1098" i="14" s="1"/>
  <c r="L1098" i="14" s="1"/>
  <c r="E1097" i="14"/>
  <c r="J1097" i="14" s="1"/>
  <c r="L1097" i="14" s="1"/>
  <c r="E1096" i="14"/>
  <c r="E1095" i="14"/>
  <c r="E1094" i="14"/>
  <c r="E1093" i="14"/>
  <c r="E1092" i="14"/>
  <c r="E1091" i="14"/>
  <c r="E1090" i="14"/>
  <c r="J1090" i="14" s="1"/>
  <c r="L1090" i="14" s="1"/>
  <c r="E1089" i="14"/>
  <c r="E1088" i="14"/>
  <c r="E1087" i="14"/>
  <c r="J1087" i="14" s="1"/>
  <c r="L1087" i="14" s="1"/>
  <c r="E1086" i="14"/>
  <c r="E1085" i="14"/>
  <c r="E1084" i="14"/>
  <c r="E1083" i="14"/>
  <c r="E1082" i="14"/>
  <c r="J1082" i="14" s="1"/>
  <c r="L1082" i="14" s="1"/>
  <c r="E1081" i="14"/>
  <c r="E1080" i="14"/>
  <c r="E1079" i="14"/>
  <c r="E1078" i="14"/>
  <c r="E1077" i="14"/>
  <c r="J1077" i="14" s="1"/>
  <c r="L1077" i="14" s="1"/>
  <c r="E1076" i="14"/>
  <c r="E1075" i="14"/>
  <c r="E1074" i="14"/>
  <c r="J1074" i="14" s="1"/>
  <c r="L1074" i="14" s="1"/>
  <c r="E1073" i="14"/>
  <c r="J1073" i="14" s="1"/>
  <c r="L1073" i="14" s="1"/>
  <c r="E1072" i="14"/>
  <c r="E1071" i="14"/>
  <c r="E1070" i="14"/>
  <c r="E1069" i="14"/>
  <c r="J1069" i="14" s="1"/>
  <c r="L1069" i="14" s="1"/>
  <c r="F1064" i="14"/>
  <c r="E1063" i="14"/>
  <c r="J1063" i="14" s="1"/>
  <c r="L1063" i="14" s="1"/>
  <c r="E1062" i="14"/>
  <c r="J1062" i="14" s="1"/>
  <c r="L1062" i="14" s="1"/>
  <c r="E1061" i="14"/>
  <c r="J1061" i="14" s="1"/>
  <c r="L1061" i="14" s="1"/>
  <c r="E1060" i="14"/>
  <c r="J1060" i="14" s="1"/>
  <c r="L1060" i="14" s="1"/>
  <c r="E1059" i="14"/>
  <c r="J1059" i="14" s="1"/>
  <c r="L1059" i="14" s="1"/>
  <c r="E1058" i="14"/>
  <c r="J1058" i="14" s="1"/>
  <c r="L1058" i="14" s="1"/>
  <c r="E1057" i="14"/>
  <c r="J1057" i="14" s="1"/>
  <c r="L1057" i="14" s="1"/>
  <c r="E1056" i="14"/>
  <c r="J1056" i="14" s="1"/>
  <c r="L1056" i="14" s="1"/>
  <c r="E1055" i="14"/>
  <c r="J1055" i="14" s="1"/>
  <c r="L1055" i="14" s="1"/>
  <c r="E1054" i="14"/>
  <c r="J1054" i="14" s="1"/>
  <c r="L1054" i="14" s="1"/>
  <c r="E1053" i="14"/>
  <c r="J1053" i="14" s="1"/>
  <c r="L1053" i="14" s="1"/>
  <c r="E1052" i="14"/>
  <c r="J1052" i="14" s="1"/>
  <c r="L1052" i="14" s="1"/>
  <c r="E1051" i="14"/>
  <c r="J1051" i="14" s="1"/>
  <c r="L1051" i="14" s="1"/>
  <c r="E1050" i="14"/>
  <c r="J1050" i="14" s="1"/>
  <c r="L1050" i="14" s="1"/>
  <c r="E1049" i="14"/>
  <c r="J1049" i="14" s="1"/>
  <c r="L1049" i="14" s="1"/>
  <c r="E1048" i="14"/>
  <c r="J1048" i="14" s="1"/>
  <c r="L1048" i="14" s="1"/>
  <c r="E1047" i="14"/>
  <c r="J1047" i="14" s="1"/>
  <c r="L1047" i="14" s="1"/>
  <c r="E1046" i="14"/>
  <c r="J1046" i="14" s="1"/>
  <c r="L1046" i="14" s="1"/>
  <c r="E1045" i="14"/>
  <c r="J1045" i="14" s="1"/>
  <c r="L1045" i="14" s="1"/>
  <c r="E1044" i="14"/>
  <c r="J1044" i="14" s="1"/>
  <c r="L1044" i="14" s="1"/>
  <c r="E1043" i="14"/>
  <c r="J1043" i="14" s="1"/>
  <c r="L1043" i="14" s="1"/>
  <c r="E1042" i="14"/>
  <c r="J1042" i="14" s="1"/>
  <c r="L1042" i="14" s="1"/>
  <c r="E1041" i="14"/>
  <c r="J1041" i="14" s="1"/>
  <c r="L1041" i="14" s="1"/>
  <c r="E1040" i="14"/>
  <c r="J1040" i="14" s="1"/>
  <c r="L1040" i="14" s="1"/>
  <c r="E1039" i="14"/>
  <c r="J1039" i="14" s="1"/>
  <c r="L1039" i="14" s="1"/>
  <c r="E1038" i="14"/>
  <c r="E1037" i="14"/>
  <c r="J1037" i="14" s="1"/>
  <c r="L1037" i="14" s="1"/>
  <c r="E1036" i="14"/>
  <c r="E1035" i="14"/>
  <c r="J1035" i="14" s="1"/>
  <c r="L1035" i="14" s="1"/>
  <c r="G1064" i="14"/>
  <c r="E1034" i="14"/>
  <c r="J1034" i="14" s="1"/>
  <c r="F1029" i="14"/>
  <c r="E1028" i="14"/>
  <c r="J1028" i="14" s="1"/>
  <c r="L1028" i="14" s="1"/>
  <c r="E1027" i="14"/>
  <c r="E1026" i="14"/>
  <c r="J1026" i="14" s="1"/>
  <c r="L1026" i="14" s="1"/>
  <c r="E1025" i="14"/>
  <c r="E1024" i="14"/>
  <c r="J1024" i="14" s="1"/>
  <c r="L1024" i="14" s="1"/>
  <c r="E1023" i="14"/>
  <c r="E1022" i="14"/>
  <c r="J1022" i="14" s="1"/>
  <c r="L1022" i="14" s="1"/>
  <c r="E1021" i="14"/>
  <c r="E1020" i="14"/>
  <c r="J1020" i="14" s="1"/>
  <c r="L1020" i="14" s="1"/>
  <c r="E1019" i="14"/>
  <c r="E1018" i="14"/>
  <c r="J1018" i="14" s="1"/>
  <c r="L1018" i="14" s="1"/>
  <c r="E1017" i="14"/>
  <c r="E1016" i="14"/>
  <c r="J1016" i="14" s="1"/>
  <c r="L1016" i="14" s="1"/>
  <c r="E1015" i="14"/>
  <c r="E1014" i="14"/>
  <c r="J1014" i="14" s="1"/>
  <c r="L1014" i="14" s="1"/>
  <c r="E1013" i="14"/>
  <c r="E1012" i="14"/>
  <c r="J1012" i="14" s="1"/>
  <c r="L1012" i="14" s="1"/>
  <c r="E1011" i="14"/>
  <c r="E1010" i="14"/>
  <c r="J1010" i="14" s="1"/>
  <c r="L1010" i="14" s="1"/>
  <c r="E1009" i="14"/>
  <c r="E1008" i="14"/>
  <c r="J1008" i="14" s="1"/>
  <c r="L1008" i="14" s="1"/>
  <c r="E1007" i="14"/>
  <c r="E1006" i="14"/>
  <c r="E1005" i="14"/>
  <c r="E1004" i="14"/>
  <c r="J1004" i="14" s="1"/>
  <c r="L1004" i="14" s="1"/>
  <c r="E1003" i="14"/>
  <c r="J1003" i="14" s="1"/>
  <c r="L1003" i="14" s="1"/>
  <c r="E1002" i="14"/>
  <c r="J1002" i="14" s="1"/>
  <c r="L1002" i="14" s="1"/>
  <c r="E1001" i="14"/>
  <c r="J1001" i="14" s="1"/>
  <c r="L1001" i="14" s="1"/>
  <c r="E1000" i="14"/>
  <c r="J1000" i="14" s="1"/>
  <c r="L1000" i="14" s="1"/>
  <c r="E999" i="14"/>
  <c r="J999" i="14" s="1"/>
  <c r="L999" i="14" s="1"/>
  <c r="F994" i="14"/>
  <c r="E993" i="14"/>
  <c r="E992" i="14"/>
  <c r="E991" i="14"/>
  <c r="J991" i="14" s="1"/>
  <c r="L991" i="14" s="1"/>
  <c r="E990" i="14"/>
  <c r="J990" i="14" s="1"/>
  <c r="L990" i="14" s="1"/>
  <c r="E989" i="14"/>
  <c r="J989" i="14" s="1"/>
  <c r="E988" i="14"/>
  <c r="J988" i="14" s="1"/>
  <c r="L988" i="14" s="1"/>
  <c r="E987" i="14"/>
  <c r="E986" i="14"/>
  <c r="J986" i="14" s="1"/>
  <c r="E985" i="14"/>
  <c r="E984" i="14"/>
  <c r="E983" i="14"/>
  <c r="J983" i="14" s="1"/>
  <c r="E982" i="14"/>
  <c r="J982" i="14" s="1"/>
  <c r="L982" i="14" s="1"/>
  <c r="E981" i="14"/>
  <c r="J981" i="14" s="1"/>
  <c r="L981" i="14" s="1"/>
  <c r="E980" i="14"/>
  <c r="J980" i="14" s="1"/>
  <c r="L980" i="14" s="1"/>
  <c r="E979" i="14"/>
  <c r="J979" i="14" s="1"/>
  <c r="L979" i="14" s="1"/>
  <c r="E978" i="14"/>
  <c r="E977" i="14"/>
  <c r="E976" i="14"/>
  <c r="E975" i="14"/>
  <c r="E974" i="14"/>
  <c r="J974" i="14" s="1"/>
  <c r="L974" i="14" s="1"/>
  <c r="E973" i="14"/>
  <c r="E972" i="14"/>
  <c r="J972" i="14" s="1"/>
  <c r="L972" i="14" s="1"/>
  <c r="E971" i="14"/>
  <c r="E970" i="14"/>
  <c r="E969" i="14"/>
  <c r="J969" i="14" s="1"/>
  <c r="L969" i="14" s="1"/>
  <c r="E968" i="14"/>
  <c r="E967" i="14"/>
  <c r="J967" i="14" s="1"/>
  <c r="L967" i="14" s="1"/>
  <c r="E966" i="14"/>
  <c r="J966" i="14" s="1"/>
  <c r="L966" i="14" s="1"/>
  <c r="E965" i="14"/>
  <c r="J965" i="14" s="1"/>
  <c r="L965" i="14" s="1"/>
  <c r="E964" i="14"/>
  <c r="J964" i="14" s="1"/>
  <c r="L964" i="14" s="1"/>
  <c r="F959" i="14"/>
  <c r="E958" i="14"/>
  <c r="J958" i="14" s="1"/>
  <c r="L958" i="14" s="1"/>
  <c r="E957" i="14"/>
  <c r="J957" i="14" s="1"/>
  <c r="L957" i="14" s="1"/>
  <c r="E956" i="14"/>
  <c r="J956" i="14" s="1"/>
  <c r="L956" i="14" s="1"/>
  <c r="E955" i="14"/>
  <c r="J955" i="14" s="1"/>
  <c r="L955" i="14" s="1"/>
  <c r="E954" i="14"/>
  <c r="E953" i="14"/>
  <c r="J953" i="14" s="1"/>
  <c r="L953" i="14" s="1"/>
  <c r="E952" i="14"/>
  <c r="J952" i="14" s="1"/>
  <c r="L952" i="14" s="1"/>
  <c r="E951" i="14"/>
  <c r="J951" i="14" s="1"/>
  <c r="L951" i="14" s="1"/>
  <c r="E950" i="14"/>
  <c r="J950" i="14" s="1"/>
  <c r="E949" i="14"/>
  <c r="J949" i="14" s="1"/>
  <c r="L949" i="14" s="1"/>
  <c r="E948" i="14"/>
  <c r="J948" i="14" s="1"/>
  <c r="L948" i="14" s="1"/>
  <c r="E947" i="14"/>
  <c r="J947" i="14" s="1"/>
  <c r="L947" i="14" s="1"/>
  <c r="E946" i="14"/>
  <c r="E945" i="14"/>
  <c r="J945" i="14" s="1"/>
  <c r="L945" i="14" s="1"/>
  <c r="E944" i="14"/>
  <c r="J944" i="14" s="1"/>
  <c r="L944" i="14" s="1"/>
  <c r="E943" i="14"/>
  <c r="J943" i="14" s="1"/>
  <c r="L943" i="14" s="1"/>
  <c r="E942" i="14"/>
  <c r="E941" i="14"/>
  <c r="J941" i="14" s="1"/>
  <c r="L941" i="14" s="1"/>
  <c r="E940" i="14"/>
  <c r="J940" i="14" s="1"/>
  <c r="L940" i="14" s="1"/>
  <c r="E939" i="14"/>
  <c r="J939" i="14" s="1"/>
  <c r="L939" i="14" s="1"/>
  <c r="E938" i="14"/>
  <c r="E937" i="14"/>
  <c r="J937" i="14" s="1"/>
  <c r="L937" i="14" s="1"/>
  <c r="E936" i="14"/>
  <c r="J936" i="14" s="1"/>
  <c r="L936" i="14" s="1"/>
  <c r="E935" i="14"/>
  <c r="J935" i="14" s="1"/>
  <c r="L935" i="14" s="1"/>
  <c r="E934" i="14"/>
  <c r="J934" i="14" s="1"/>
  <c r="L934" i="14" s="1"/>
  <c r="E933" i="14"/>
  <c r="J933" i="14" s="1"/>
  <c r="L933" i="14" s="1"/>
  <c r="E932" i="14"/>
  <c r="J932" i="14" s="1"/>
  <c r="L932" i="14" s="1"/>
  <c r="E931" i="14"/>
  <c r="J931" i="14" s="1"/>
  <c r="L931" i="14" s="1"/>
  <c r="E930" i="14"/>
  <c r="J930" i="14" s="1"/>
  <c r="L930" i="14" s="1"/>
  <c r="E929" i="14"/>
  <c r="J929" i="14" s="1"/>
  <c r="L929" i="14" s="1"/>
  <c r="F924" i="14"/>
  <c r="E923" i="14"/>
  <c r="E922" i="14"/>
  <c r="E921" i="14"/>
  <c r="E920" i="14"/>
  <c r="E919" i="14"/>
  <c r="E918" i="14"/>
  <c r="J918" i="14" s="1"/>
  <c r="L918" i="14" s="1"/>
  <c r="E917" i="14"/>
  <c r="J917" i="14" s="1"/>
  <c r="L917" i="14" s="1"/>
  <c r="E916" i="14"/>
  <c r="J916" i="14" s="1"/>
  <c r="L916" i="14" s="1"/>
  <c r="E915" i="14"/>
  <c r="J915" i="14" s="1"/>
  <c r="L915" i="14" s="1"/>
  <c r="E914" i="14"/>
  <c r="E913" i="14"/>
  <c r="E912" i="14"/>
  <c r="E911" i="14"/>
  <c r="E910" i="14"/>
  <c r="J910" i="14" s="1"/>
  <c r="L910" i="14" s="1"/>
  <c r="E909" i="14"/>
  <c r="J909" i="14" s="1"/>
  <c r="E908" i="14"/>
  <c r="J908" i="14" s="1"/>
  <c r="L908" i="14" s="1"/>
  <c r="E907" i="14"/>
  <c r="E906" i="14"/>
  <c r="E905" i="14"/>
  <c r="E904" i="14"/>
  <c r="E903" i="14"/>
  <c r="J903" i="14" s="1"/>
  <c r="E902" i="14"/>
  <c r="E901" i="14"/>
  <c r="E900" i="14"/>
  <c r="E899" i="14"/>
  <c r="E898" i="14"/>
  <c r="E897" i="14"/>
  <c r="E896" i="14"/>
  <c r="E895" i="14"/>
  <c r="J895" i="14" s="1"/>
  <c r="E894" i="14"/>
  <c r="J894" i="14" s="1"/>
  <c r="L894" i="14" s="1"/>
  <c r="F888" i="14"/>
  <c r="E887" i="14"/>
  <c r="E886" i="14"/>
  <c r="E885" i="14"/>
  <c r="E884" i="14"/>
  <c r="E883" i="14"/>
  <c r="E882" i="14"/>
  <c r="E881" i="14"/>
  <c r="E880" i="14"/>
  <c r="J880" i="14" s="1"/>
  <c r="L880" i="14" s="1"/>
  <c r="E879" i="14"/>
  <c r="E878" i="14"/>
  <c r="E877" i="14"/>
  <c r="E876" i="14"/>
  <c r="E875" i="14"/>
  <c r="E874" i="14"/>
  <c r="E873" i="14"/>
  <c r="E872" i="14"/>
  <c r="E871" i="14"/>
  <c r="J871" i="14" s="1"/>
  <c r="L871" i="14" s="1"/>
  <c r="E870" i="14"/>
  <c r="J870" i="14" s="1"/>
  <c r="L870" i="14" s="1"/>
  <c r="E869" i="14"/>
  <c r="J869" i="14" s="1"/>
  <c r="L869" i="14" s="1"/>
  <c r="E868" i="14"/>
  <c r="J868" i="14" s="1"/>
  <c r="L868" i="14" s="1"/>
  <c r="E867" i="14"/>
  <c r="J867" i="14" s="1"/>
  <c r="L867" i="14" s="1"/>
  <c r="E866" i="14"/>
  <c r="J866" i="14" s="1"/>
  <c r="L866" i="14" s="1"/>
  <c r="E865" i="14"/>
  <c r="J865" i="14" s="1"/>
  <c r="L865" i="14" s="1"/>
  <c r="E864" i="14"/>
  <c r="J864" i="14" s="1"/>
  <c r="L864" i="14" s="1"/>
  <c r="E863" i="14"/>
  <c r="J863" i="14" s="1"/>
  <c r="L863" i="14" s="1"/>
  <c r="E862" i="14"/>
  <c r="J862" i="14" s="1"/>
  <c r="L862" i="14" s="1"/>
  <c r="E861" i="14"/>
  <c r="J861" i="14" s="1"/>
  <c r="L861" i="14" s="1"/>
  <c r="E860" i="14"/>
  <c r="J860" i="14" s="1"/>
  <c r="L860" i="14" s="1"/>
  <c r="E859" i="14"/>
  <c r="J859" i="14" s="1"/>
  <c r="L859" i="14" s="1"/>
  <c r="E858" i="14"/>
  <c r="J858" i="14" s="1"/>
  <c r="L858" i="14" s="1"/>
  <c r="F853" i="14"/>
  <c r="E852" i="14"/>
  <c r="E851" i="14"/>
  <c r="J851" i="14" s="1"/>
  <c r="L851" i="14" s="1"/>
  <c r="E850" i="14"/>
  <c r="J850" i="14" s="1"/>
  <c r="L850" i="14" s="1"/>
  <c r="E849" i="14"/>
  <c r="J849" i="14" s="1"/>
  <c r="L849" i="14" s="1"/>
  <c r="E848" i="14"/>
  <c r="E847" i="14"/>
  <c r="J847" i="14" s="1"/>
  <c r="L847" i="14" s="1"/>
  <c r="E846" i="14"/>
  <c r="E845" i="14"/>
  <c r="J845" i="14" s="1"/>
  <c r="L845" i="14" s="1"/>
  <c r="E844" i="14"/>
  <c r="J844" i="14" s="1"/>
  <c r="L844" i="14" s="1"/>
  <c r="E843" i="14"/>
  <c r="J843" i="14" s="1"/>
  <c r="L843" i="14" s="1"/>
  <c r="E842" i="14"/>
  <c r="J842" i="14" s="1"/>
  <c r="L842" i="14" s="1"/>
  <c r="E841" i="14"/>
  <c r="J841" i="14" s="1"/>
  <c r="L841" i="14" s="1"/>
  <c r="E840" i="14"/>
  <c r="E839" i="14"/>
  <c r="J839" i="14" s="1"/>
  <c r="L839" i="14" s="1"/>
  <c r="E838" i="14"/>
  <c r="E837" i="14"/>
  <c r="J837" i="14" s="1"/>
  <c r="L837" i="14" s="1"/>
  <c r="E836" i="14"/>
  <c r="E835" i="14"/>
  <c r="J835" i="14" s="1"/>
  <c r="L835" i="14" s="1"/>
  <c r="E834" i="14"/>
  <c r="J834" i="14" s="1"/>
  <c r="L834" i="14" s="1"/>
  <c r="E833" i="14"/>
  <c r="J833" i="14" s="1"/>
  <c r="L833" i="14" s="1"/>
  <c r="E832" i="14"/>
  <c r="E831" i="14"/>
  <c r="J831" i="14" s="1"/>
  <c r="L831" i="14" s="1"/>
  <c r="E830" i="14"/>
  <c r="J830" i="14" s="1"/>
  <c r="L830" i="14" s="1"/>
  <c r="E829" i="14"/>
  <c r="J829" i="14" s="1"/>
  <c r="L829" i="14" s="1"/>
  <c r="E828" i="14"/>
  <c r="E827" i="14"/>
  <c r="J827" i="14" s="1"/>
  <c r="L827" i="14" s="1"/>
  <c r="E826" i="14"/>
  <c r="J826" i="14" s="1"/>
  <c r="L826" i="14" s="1"/>
  <c r="E825" i="14"/>
  <c r="J825" i="14" s="1"/>
  <c r="L825" i="14" s="1"/>
  <c r="E824" i="14"/>
  <c r="E823" i="14"/>
  <c r="J823" i="14" s="1"/>
  <c r="L823" i="14" s="1"/>
  <c r="F818" i="14"/>
  <c r="E817" i="14"/>
  <c r="J817" i="14" s="1"/>
  <c r="L817" i="14" s="1"/>
  <c r="E816" i="14"/>
  <c r="J816" i="14" s="1"/>
  <c r="L816" i="14" s="1"/>
  <c r="E815" i="14"/>
  <c r="J815" i="14" s="1"/>
  <c r="L815" i="14" s="1"/>
  <c r="E814" i="14"/>
  <c r="J814" i="14" s="1"/>
  <c r="L814" i="14" s="1"/>
  <c r="E813" i="14"/>
  <c r="J813" i="14" s="1"/>
  <c r="L813" i="14" s="1"/>
  <c r="E812" i="14"/>
  <c r="J812" i="14" s="1"/>
  <c r="L812" i="14" s="1"/>
  <c r="E811" i="14"/>
  <c r="J811" i="14" s="1"/>
  <c r="L811" i="14" s="1"/>
  <c r="E810" i="14"/>
  <c r="J810" i="14" s="1"/>
  <c r="L810" i="14" s="1"/>
  <c r="E809" i="14"/>
  <c r="J809" i="14" s="1"/>
  <c r="L809" i="14" s="1"/>
  <c r="E808" i="14"/>
  <c r="J808" i="14" s="1"/>
  <c r="L808" i="14" s="1"/>
  <c r="E807" i="14"/>
  <c r="J807" i="14" s="1"/>
  <c r="L807" i="14" s="1"/>
  <c r="E806" i="14"/>
  <c r="J806" i="14" s="1"/>
  <c r="L806" i="14" s="1"/>
  <c r="E805" i="14"/>
  <c r="J805" i="14" s="1"/>
  <c r="L805" i="14" s="1"/>
  <c r="E804" i="14"/>
  <c r="J804" i="14" s="1"/>
  <c r="L804" i="14" s="1"/>
  <c r="E803" i="14"/>
  <c r="J803" i="14" s="1"/>
  <c r="L803" i="14" s="1"/>
  <c r="E802" i="14"/>
  <c r="J802" i="14" s="1"/>
  <c r="L802" i="14" s="1"/>
  <c r="E801" i="14"/>
  <c r="J801" i="14" s="1"/>
  <c r="L801" i="14" s="1"/>
  <c r="E800" i="14"/>
  <c r="J800" i="14" s="1"/>
  <c r="L800" i="14" s="1"/>
  <c r="E799" i="14"/>
  <c r="J799" i="14" s="1"/>
  <c r="L799" i="14" s="1"/>
  <c r="E798" i="14"/>
  <c r="J798" i="14" s="1"/>
  <c r="L798" i="14" s="1"/>
  <c r="E797" i="14"/>
  <c r="J797" i="14" s="1"/>
  <c r="L797" i="14" s="1"/>
  <c r="E796" i="14"/>
  <c r="J796" i="14" s="1"/>
  <c r="L796" i="14" s="1"/>
  <c r="E795" i="14"/>
  <c r="J795" i="14" s="1"/>
  <c r="L795" i="14" s="1"/>
  <c r="E794" i="14"/>
  <c r="J794" i="14" s="1"/>
  <c r="L794" i="14" s="1"/>
  <c r="E793" i="14"/>
  <c r="J793" i="14" s="1"/>
  <c r="L793" i="14" s="1"/>
  <c r="E792" i="14"/>
  <c r="J792" i="14" s="1"/>
  <c r="L792" i="14" s="1"/>
  <c r="E791" i="14"/>
  <c r="J791" i="14" s="1"/>
  <c r="L791" i="14" s="1"/>
  <c r="E790" i="14"/>
  <c r="J790" i="14" s="1"/>
  <c r="L790" i="14" s="1"/>
  <c r="E789" i="14"/>
  <c r="J789" i="14" s="1"/>
  <c r="L789" i="14" s="1"/>
  <c r="E788" i="14"/>
  <c r="J788" i="14" s="1"/>
  <c r="L788" i="14" s="1"/>
  <c r="F783" i="14"/>
  <c r="E782" i="14"/>
  <c r="E781" i="14"/>
  <c r="E780" i="14"/>
  <c r="E779" i="14"/>
  <c r="E778" i="14"/>
  <c r="E777" i="14"/>
  <c r="E776" i="14"/>
  <c r="E775" i="14"/>
  <c r="J775" i="14" s="1"/>
  <c r="L775" i="14" s="1"/>
  <c r="E774" i="14"/>
  <c r="E773" i="14"/>
  <c r="J773" i="14" s="1"/>
  <c r="L773" i="14" s="1"/>
  <c r="E772" i="14"/>
  <c r="E771" i="14"/>
  <c r="J771" i="14" s="1"/>
  <c r="L771" i="14" s="1"/>
  <c r="E770" i="14"/>
  <c r="E769" i="14"/>
  <c r="J769" i="14" s="1"/>
  <c r="L769" i="14" s="1"/>
  <c r="E768" i="14"/>
  <c r="E767" i="14"/>
  <c r="J767" i="14" s="1"/>
  <c r="L767" i="14" s="1"/>
  <c r="E766" i="14"/>
  <c r="E765" i="14"/>
  <c r="J765" i="14" s="1"/>
  <c r="L765" i="14" s="1"/>
  <c r="E764" i="14"/>
  <c r="E763" i="14"/>
  <c r="J763" i="14" s="1"/>
  <c r="L763" i="14" s="1"/>
  <c r="E762" i="14"/>
  <c r="E761" i="14"/>
  <c r="J761" i="14" s="1"/>
  <c r="L761" i="14" s="1"/>
  <c r="E760" i="14"/>
  <c r="E759" i="14"/>
  <c r="J759" i="14" s="1"/>
  <c r="L759" i="14" s="1"/>
  <c r="E758" i="14"/>
  <c r="E757" i="14"/>
  <c r="J757" i="14" s="1"/>
  <c r="L757" i="14" s="1"/>
  <c r="E756" i="14"/>
  <c r="E755" i="14"/>
  <c r="J755" i="14" s="1"/>
  <c r="L755" i="14" s="1"/>
  <c r="E754" i="14"/>
  <c r="E753" i="14"/>
  <c r="J753" i="14" s="1"/>
  <c r="L753" i="14" s="1"/>
  <c r="F748" i="14"/>
  <c r="E747" i="14"/>
  <c r="J747" i="14" s="1"/>
  <c r="L747" i="14" s="1"/>
  <c r="E746" i="14"/>
  <c r="J746" i="14" s="1"/>
  <c r="L746" i="14" s="1"/>
  <c r="E745" i="14"/>
  <c r="J745" i="14" s="1"/>
  <c r="L745" i="14" s="1"/>
  <c r="E744" i="14"/>
  <c r="J744" i="14" s="1"/>
  <c r="L744" i="14" s="1"/>
  <c r="E743" i="14"/>
  <c r="J743" i="14" s="1"/>
  <c r="L743" i="14" s="1"/>
  <c r="E742" i="14"/>
  <c r="J742" i="14" s="1"/>
  <c r="L742" i="14" s="1"/>
  <c r="E741" i="14"/>
  <c r="J741" i="14" s="1"/>
  <c r="L741" i="14" s="1"/>
  <c r="E740" i="14"/>
  <c r="J740" i="14" s="1"/>
  <c r="L740" i="14" s="1"/>
  <c r="E739" i="14"/>
  <c r="J739" i="14" s="1"/>
  <c r="L739" i="14" s="1"/>
  <c r="E738" i="14"/>
  <c r="J738" i="14" s="1"/>
  <c r="L738" i="14" s="1"/>
  <c r="E737" i="14"/>
  <c r="J737" i="14" s="1"/>
  <c r="L737" i="14" s="1"/>
  <c r="E736" i="14"/>
  <c r="J736" i="14" s="1"/>
  <c r="L736" i="14" s="1"/>
  <c r="E735" i="14"/>
  <c r="J735" i="14" s="1"/>
  <c r="L735" i="14" s="1"/>
  <c r="E734" i="14"/>
  <c r="J734" i="14" s="1"/>
  <c r="L734" i="14" s="1"/>
  <c r="E733" i="14"/>
  <c r="J733" i="14" s="1"/>
  <c r="L733" i="14" s="1"/>
  <c r="E732" i="14"/>
  <c r="J732" i="14" s="1"/>
  <c r="L732" i="14" s="1"/>
  <c r="E731" i="14"/>
  <c r="J731" i="14" s="1"/>
  <c r="L731" i="14" s="1"/>
  <c r="E730" i="14"/>
  <c r="J730" i="14" s="1"/>
  <c r="L730" i="14" s="1"/>
  <c r="E729" i="14"/>
  <c r="J729" i="14" s="1"/>
  <c r="L729" i="14" s="1"/>
  <c r="E728" i="14"/>
  <c r="J728" i="14" s="1"/>
  <c r="L728" i="14" s="1"/>
  <c r="E727" i="14"/>
  <c r="J727" i="14" s="1"/>
  <c r="L727" i="14" s="1"/>
  <c r="E726" i="14"/>
  <c r="J726" i="14" s="1"/>
  <c r="L726" i="14" s="1"/>
  <c r="E725" i="14"/>
  <c r="J725" i="14" s="1"/>
  <c r="L725" i="14" s="1"/>
  <c r="E724" i="14"/>
  <c r="J724" i="14" s="1"/>
  <c r="L724" i="14" s="1"/>
  <c r="E723" i="14"/>
  <c r="J723" i="14" s="1"/>
  <c r="L723" i="14" s="1"/>
  <c r="E722" i="14"/>
  <c r="J722" i="14" s="1"/>
  <c r="L722" i="14" s="1"/>
  <c r="E721" i="14"/>
  <c r="J721" i="14" s="1"/>
  <c r="L721" i="14" s="1"/>
  <c r="E720" i="14"/>
  <c r="J720" i="14" s="1"/>
  <c r="L720" i="14" s="1"/>
  <c r="E719" i="14"/>
  <c r="J719" i="14" s="1"/>
  <c r="L719" i="14" s="1"/>
  <c r="E718" i="14"/>
  <c r="J718" i="14" s="1"/>
  <c r="L718" i="14" s="1"/>
  <c r="E508" i="14"/>
  <c r="E509" i="14"/>
  <c r="J509" i="14" s="1"/>
  <c r="L509" i="14" s="1"/>
  <c r="E510" i="14"/>
  <c r="E511" i="14"/>
  <c r="E512" i="14"/>
  <c r="E513" i="14"/>
  <c r="E514" i="14"/>
  <c r="J514" i="14" s="1"/>
  <c r="L514" i="14" s="1"/>
  <c r="E515" i="14"/>
  <c r="E516" i="14"/>
  <c r="E517" i="14"/>
  <c r="J517" i="14" s="1"/>
  <c r="L517" i="14" s="1"/>
  <c r="E518" i="14"/>
  <c r="E519" i="14"/>
  <c r="E520" i="14"/>
  <c r="E521" i="14"/>
  <c r="E522" i="14"/>
  <c r="E523" i="14"/>
  <c r="J523" i="14" s="1"/>
  <c r="L523" i="14" s="1"/>
  <c r="E524" i="14"/>
  <c r="E525" i="14"/>
  <c r="J525" i="14" s="1"/>
  <c r="L525" i="14" s="1"/>
  <c r="E526" i="14"/>
  <c r="J526" i="14" s="1"/>
  <c r="L526" i="14" s="1"/>
  <c r="E527" i="14"/>
  <c r="E528" i="14"/>
  <c r="J528" i="14" s="1"/>
  <c r="L528" i="14" s="1"/>
  <c r="E529" i="14"/>
  <c r="E530" i="14"/>
  <c r="E531" i="14"/>
  <c r="E532" i="14"/>
  <c r="E533" i="14"/>
  <c r="J533" i="14" s="1"/>
  <c r="L533" i="14" s="1"/>
  <c r="E534" i="14"/>
  <c r="E535" i="14"/>
  <c r="E536" i="14"/>
  <c r="E537" i="14"/>
  <c r="J537" i="14" s="1"/>
  <c r="L537" i="14" s="1"/>
  <c r="F538" i="14"/>
  <c r="E543" i="14"/>
  <c r="J543" i="14" s="1"/>
  <c r="L543" i="14" s="1"/>
  <c r="E544" i="14"/>
  <c r="J544" i="14" s="1"/>
  <c r="L544" i="14" s="1"/>
  <c r="E545" i="14"/>
  <c r="J545" i="14" s="1"/>
  <c r="L545" i="14" s="1"/>
  <c r="E546" i="14"/>
  <c r="J546" i="14" s="1"/>
  <c r="L546" i="14" s="1"/>
  <c r="E547" i="14"/>
  <c r="J547" i="14" s="1"/>
  <c r="L547" i="14" s="1"/>
  <c r="E548" i="14"/>
  <c r="J548" i="14" s="1"/>
  <c r="L548" i="14" s="1"/>
  <c r="E549" i="14"/>
  <c r="J549" i="14" s="1"/>
  <c r="L549" i="14" s="1"/>
  <c r="E550" i="14"/>
  <c r="J550" i="14" s="1"/>
  <c r="L550" i="14" s="1"/>
  <c r="E551" i="14"/>
  <c r="J551" i="14" s="1"/>
  <c r="L551" i="14" s="1"/>
  <c r="E552" i="14"/>
  <c r="J552" i="14" s="1"/>
  <c r="L552" i="14" s="1"/>
  <c r="E553" i="14"/>
  <c r="J553" i="14" s="1"/>
  <c r="L553" i="14" s="1"/>
  <c r="E554" i="14"/>
  <c r="J554" i="14" s="1"/>
  <c r="L554" i="14" s="1"/>
  <c r="E555" i="14"/>
  <c r="J555" i="14" s="1"/>
  <c r="L555" i="14" s="1"/>
  <c r="E556" i="14"/>
  <c r="J556" i="14" s="1"/>
  <c r="L556" i="14" s="1"/>
  <c r="E557" i="14"/>
  <c r="J557" i="14" s="1"/>
  <c r="L557" i="14" s="1"/>
  <c r="E558" i="14"/>
  <c r="J558" i="14" s="1"/>
  <c r="L558" i="14" s="1"/>
  <c r="E559" i="14"/>
  <c r="J559" i="14" s="1"/>
  <c r="L559" i="14" s="1"/>
  <c r="E560" i="14"/>
  <c r="J560" i="14" s="1"/>
  <c r="L560" i="14" s="1"/>
  <c r="E561" i="14"/>
  <c r="J561" i="14" s="1"/>
  <c r="L561" i="14" s="1"/>
  <c r="E562" i="14"/>
  <c r="J562" i="14" s="1"/>
  <c r="L562" i="14" s="1"/>
  <c r="E563" i="14"/>
  <c r="J563" i="14" s="1"/>
  <c r="L563" i="14" s="1"/>
  <c r="E564" i="14"/>
  <c r="J564" i="14" s="1"/>
  <c r="L564" i="14" s="1"/>
  <c r="E565" i="14"/>
  <c r="J565" i="14" s="1"/>
  <c r="L565" i="14" s="1"/>
  <c r="E566" i="14"/>
  <c r="J566" i="14" s="1"/>
  <c r="L566" i="14" s="1"/>
  <c r="E567" i="14"/>
  <c r="J567" i="14" s="1"/>
  <c r="L567" i="14" s="1"/>
  <c r="E568" i="14"/>
  <c r="J568" i="14" s="1"/>
  <c r="L568" i="14" s="1"/>
  <c r="E569" i="14"/>
  <c r="J569" i="14" s="1"/>
  <c r="L569" i="14" s="1"/>
  <c r="E570" i="14"/>
  <c r="J570" i="14" s="1"/>
  <c r="L570" i="14" s="1"/>
  <c r="E571" i="14"/>
  <c r="J571" i="14" s="1"/>
  <c r="L571" i="14" s="1"/>
  <c r="E572" i="14"/>
  <c r="J572" i="14" s="1"/>
  <c r="L572" i="14" s="1"/>
  <c r="F573" i="14"/>
  <c r="E578" i="14"/>
  <c r="E579" i="14"/>
  <c r="J579" i="14" s="1"/>
  <c r="L579" i="14" s="1"/>
  <c r="E580" i="14"/>
  <c r="J580" i="14" s="1"/>
  <c r="L580" i="14" s="1"/>
  <c r="E581" i="14"/>
  <c r="E582" i="14"/>
  <c r="E583" i="14"/>
  <c r="J583" i="14" s="1"/>
  <c r="L583" i="14" s="1"/>
  <c r="E584" i="14"/>
  <c r="E585" i="14"/>
  <c r="J585" i="14" s="1"/>
  <c r="L585" i="14" s="1"/>
  <c r="E586" i="14"/>
  <c r="J586" i="14" s="1"/>
  <c r="L586" i="14" s="1"/>
  <c r="E587" i="14"/>
  <c r="J587" i="14" s="1"/>
  <c r="L587" i="14" s="1"/>
  <c r="E588" i="14"/>
  <c r="E589" i="14"/>
  <c r="J589" i="14" s="1"/>
  <c r="L589" i="14" s="1"/>
  <c r="E590" i="14"/>
  <c r="J590" i="14" s="1"/>
  <c r="L590" i="14" s="1"/>
  <c r="E591" i="14"/>
  <c r="J591" i="14" s="1"/>
  <c r="L591" i="14" s="1"/>
  <c r="E592" i="14"/>
  <c r="E593" i="14"/>
  <c r="J593" i="14" s="1"/>
  <c r="L593" i="14" s="1"/>
  <c r="E594" i="14"/>
  <c r="J594" i="14" s="1"/>
  <c r="E595" i="14"/>
  <c r="J595" i="14" s="1"/>
  <c r="L595" i="14" s="1"/>
  <c r="E596" i="14"/>
  <c r="E597" i="14"/>
  <c r="J597" i="14" s="1"/>
  <c r="L597" i="14" s="1"/>
  <c r="E598" i="14"/>
  <c r="E599" i="14"/>
  <c r="J599" i="14" s="1"/>
  <c r="L599" i="14" s="1"/>
  <c r="E600" i="14"/>
  <c r="E601" i="14"/>
  <c r="E602" i="14"/>
  <c r="J602" i="14" s="1"/>
  <c r="L602" i="14" s="1"/>
  <c r="E603" i="14"/>
  <c r="J603" i="14" s="1"/>
  <c r="L603" i="14" s="1"/>
  <c r="E604" i="14"/>
  <c r="J604" i="14" s="1"/>
  <c r="L604" i="14" s="1"/>
  <c r="E605" i="14"/>
  <c r="J605" i="14" s="1"/>
  <c r="L605" i="14" s="1"/>
  <c r="E606" i="14"/>
  <c r="J606" i="14" s="1"/>
  <c r="L606" i="14" s="1"/>
  <c r="E607" i="14"/>
  <c r="J607" i="14" s="1"/>
  <c r="L607" i="14" s="1"/>
  <c r="F608" i="14"/>
  <c r="E613" i="14"/>
  <c r="E614" i="14"/>
  <c r="E615" i="14"/>
  <c r="E616" i="14"/>
  <c r="E617" i="14"/>
  <c r="J617" i="14" s="1"/>
  <c r="L617" i="14" s="1"/>
  <c r="E618" i="14"/>
  <c r="J618" i="14" s="1"/>
  <c r="L618" i="14" s="1"/>
  <c r="E619" i="14"/>
  <c r="E620" i="14"/>
  <c r="J620" i="14" s="1"/>
  <c r="L620" i="14" s="1"/>
  <c r="E621" i="14"/>
  <c r="E622" i="14"/>
  <c r="E623" i="14"/>
  <c r="E624" i="14"/>
  <c r="E625" i="14"/>
  <c r="E626" i="14"/>
  <c r="J626" i="14" s="1"/>
  <c r="L626" i="14" s="1"/>
  <c r="E627" i="14"/>
  <c r="J627" i="14" s="1"/>
  <c r="L627" i="14" s="1"/>
  <c r="E628" i="14"/>
  <c r="J628" i="14" s="1"/>
  <c r="L628" i="14" s="1"/>
  <c r="E629" i="14"/>
  <c r="E630" i="14"/>
  <c r="E631" i="14"/>
  <c r="E632" i="14"/>
  <c r="E633" i="14"/>
  <c r="E634" i="14"/>
  <c r="E635" i="14"/>
  <c r="E636" i="14"/>
  <c r="J636" i="14" s="1"/>
  <c r="L636" i="14" s="1"/>
  <c r="E637" i="14"/>
  <c r="E638" i="14"/>
  <c r="J638" i="14" s="1"/>
  <c r="L638" i="14" s="1"/>
  <c r="E639" i="14"/>
  <c r="E640" i="14"/>
  <c r="E641" i="14"/>
  <c r="E642" i="14"/>
  <c r="F643" i="14"/>
  <c r="E648" i="14"/>
  <c r="J648" i="14" s="1"/>
  <c r="L648" i="14" s="1"/>
  <c r="E649" i="14"/>
  <c r="J649" i="14" s="1"/>
  <c r="L649" i="14" s="1"/>
  <c r="E650" i="14"/>
  <c r="J650" i="14" s="1"/>
  <c r="L650" i="14" s="1"/>
  <c r="E651" i="14"/>
  <c r="J651" i="14" s="1"/>
  <c r="L651" i="14" s="1"/>
  <c r="E652" i="14"/>
  <c r="J652" i="14" s="1"/>
  <c r="L652" i="14" s="1"/>
  <c r="E653" i="14"/>
  <c r="J653" i="14" s="1"/>
  <c r="L653" i="14" s="1"/>
  <c r="E654" i="14"/>
  <c r="J654" i="14" s="1"/>
  <c r="L654" i="14" s="1"/>
  <c r="E655" i="14"/>
  <c r="J655" i="14" s="1"/>
  <c r="L655" i="14" s="1"/>
  <c r="E656" i="14"/>
  <c r="J656" i="14" s="1"/>
  <c r="L656" i="14" s="1"/>
  <c r="E657" i="14"/>
  <c r="J657" i="14" s="1"/>
  <c r="L657" i="14" s="1"/>
  <c r="E658" i="14"/>
  <c r="J658" i="14" s="1"/>
  <c r="L658" i="14" s="1"/>
  <c r="E659" i="14"/>
  <c r="J659" i="14" s="1"/>
  <c r="L659" i="14" s="1"/>
  <c r="E660" i="14"/>
  <c r="J660" i="14" s="1"/>
  <c r="L660" i="14" s="1"/>
  <c r="E661" i="14"/>
  <c r="J661" i="14" s="1"/>
  <c r="L661" i="14" s="1"/>
  <c r="E662" i="14"/>
  <c r="J662" i="14" s="1"/>
  <c r="L662" i="14" s="1"/>
  <c r="E663" i="14"/>
  <c r="J663" i="14" s="1"/>
  <c r="L663" i="14" s="1"/>
  <c r="E664" i="14"/>
  <c r="J664" i="14" s="1"/>
  <c r="E665" i="14"/>
  <c r="J665" i="14" s="1"/>
  <c r="L665" i="14" s="1"/>
  <c r="E666" i="14"/>
  <c r="J666" i="14" s="1"/>
  <c r="L666" i="14" s="1"/>
  <c r="E667" i="14"/>
  <c r="J667" i="14" s="1"/>
  <c r="L667" i="14" s="1"/>
  <c r="E668" i="14"/>
  <c r="E669" i="14"/>
  <c r="J669" i="14" s="1"/>
  <c r="L669" i="14" s="1"/>
  <c r="E670" i="14"/>
  <c r="J670" i="14" s="1"/>
  <c r="L670" i="14" s="1"/>
  <c r="E671" i="14"/>
  <c r="J671" i="14" s="1"/>
  <c r="L671" i="14" s="1"/>
  <c r="E672" i="14"/>
  <c r="E673" i="14"/>
  <c r="J673" i="14" s="1"/>
  <c r="L673" i="14" s="1"/>
  <c r="E674" i="14"/>
  <c r="J674" i="14" s="1"/>
  <c r="L674" i="14" s="1"/>
  <c r="E675" i="14"/>
  <c r="E676" i="14"/>
  <c r="J676" i="14" s="1"/>
  <c r="L676" i="14" s="1"/>
  <c r="E677" i="14"/>
  <c r="F678" i="14"/>
  <c r="E683" i="14"/>
  <c r="E684" i="14"/>
  <c r="J684" i="14" s="1"/>
  <c r="L684" i="14" s="1"/>
  <c r="E685" i="14"/>
  <c r="E686" i="14"/>
  <c r="J686" i="14" s="1"/>
  <c r="L686" i="14" s="1"/>
  <c r="E687" i="14"/>
  <c r="E688" i="14"/>
  <c r="J688" i="14" s="1"/>
  <c r="L688" i="14" s="1"/>
  <c r="E689" i="14"/>
  <c r="J689" i="14" s="1"/>
  <c r="L689" i="14" s="1"/>
  <c r="E690" i="14"/>
  <c r="J690" i="14" s="1"/>
  <c r="L690" i="14" s="1"/>
  <c r="E691" i="14"/>
  <c r="J691" i="14" s="1"/>
  <c r="L691" i="14" s="1"/>
  <c r="E692" i="14"/>
  <c r="J692" i="14" s="1"/>
  <c r="L692" i="14" s="1"/>
  <c r="E693" i="14"/>
  <c r="E694" i="14"/>
  <c r="J694" i="14" s="1"/>
  <c r="L694" i="14" s="1"/>
  <c r="E695" i="14"/>
  <c r="E696" i="14"/>
  <c r="J696" i="14" s="1"/>
  <c r="L696" i="14" s="1"/>
  <c r="E697" i="14"/>
  <c r="E698" i="14"/>
  <c r="J698" i="14" s="1"/>
  <c r="L698" i="14" s="1"/>
  <c r="E699" i="14"/>
  <c r="E700" i="14"/>
  <c r="J700" i="14" s="1"/>
  <c r="L700" i="14" s="1"/>
  <c r="E701" i="14"/>
  <c r="E702" i="14"/>
  <c r="J702" i="14" s="1"/>
  <c r="L702" i="14" s="1"/>
  <c r="E703" i="14"/>
  <c r="E704" i="14"/>
  <c r="J704" i="14" s="1"/>
  <c r="L704" i="14" s="1"/>
  <c r="E705" i="14"/>
  <c r="J705" i="14" s="1"/>
  <c r="E706" i="14"/>
  <c r="J706" i="14" s="1"/>
  <c r="L706" i="14" s="1"/>
  <c r="E707" i="14"/>
  <c r="J707" i="14" s="1"/>
  <c r="E708" i="14"/>
  <c r="J708" i="14" s="1"/>
  <c r="L708" i="14" s="1"/>
  <c r="E709" i="14"/>
  <c r="E710" i="14"/>
  <c r="J710" i="14" s="1"/>
  <c r="L710" i="14" s="1"/>
  <c r="E711" i="14"/>
  <c r="E712" i="14"/>
  <c r="J712" i="14" s="1"/>
  <c r="L712" i="14" s="1"/>
  <c r="F713" i="14"/>
  <c r="F502" i="14"/>
  <c r="E501" i="14"/>
  <c r="E500" i="14"/>
  <c r="J500" i="14" s="1"/>
  <c r="L500" i="14" s="1"/>
  <c r="E499" i="14"/>
  <c r="E498" i="14"/>
  <c r="J498" i="14" s="1"/>
  <c r="L498" i="14" s="1"/>
  <c r="E497" i="14"/>
  <c r="E496" i="14"/>
  <c r="J496" i="14" s="1"/>
  <c r="L496" i="14" s="1"/>
  <c r="E495" i="14"/>
  <c r="E494" i="14"/>
  <c r="J494" i="14" s="1"/>
  <c r="L494" i="14" s="1"/>
  <c r="E493" i="14"/>
  <c r="J493" i="14" s="1"/>
  <c r="L493" i="14" s="1"/>
  <c r="E492" i="14"/>
  <c r="J492" i="14" s="1"/>
  <c r="L492" i="14" s="1"/>
  <c r="E491" i="14"/>
  <c r="J491" i="14" s="1"/>
  <c r="L491" i="14" s="1"/>
  <c r="E490" i="14"/>
  <c r="J490" i="14" s="1"/>
  <c r="L490" i="14" s="1"/>
  <c r="E489" i="14"/>
  <c r="E488" i="14"/>
  <c r="J488" i="14" s="1"/>
  <c r="L488" i="14" s="1"/>
  <c r="E487" i="14"/>
  <c r="E486" i="14"/>
  <c r="J486" i="14" s="1"/>
  <c r="L486" i="14" s="1"/>
  <c r="E485" i="14"/>
  <c r="E484" i="14"/>
  <c r="J484" i="14" s="1"/>
  <c r="L484" i="14" s="1"/>
  <c r="E483" i="14"/>
  <c r="E482" i="14"/>
  <c r="J482" i="14" s="1"/>
  <c r="L482" i="14" s="1"/>
  <c r="E481" i="14"/>
  <c r="E480" i="14"/>
  <c r="J480" i="14" s="1"/>
  <c r="L480" i="14" s="1"/>
  <c r="E479" i="14"/>
  <c r="E478" i="14"/>
  <c r="J478" i="14" s="1"/>
  <c r="L478" i="14" s="1"/>
  <c r="E477" i="14"/>
  <c r="J477" i="14" s="1"/>
  <c r="L477" i="14" s="1"/>
  <c r="E476" i="14"/>
  <c r="J476" i="14" s="1"/>
  <c r="L476" i="14" s="1"/>
  <c r="E475" i="14"/>
  <c r="J475" i="14" s="1"/>
  <c r="L475" i="14" s="1"/>
  <c r="E474" i="14"/>
  <c r="J474" i="14" s="1"/>
  <c r="L474" i="14" s="1"/>
  <c r="E473" i="14"/>
  <c r="E472" i="14"/>
  <c r="J472" i="14" s="1"/>
  <c r="L472" i="14" s="1"/>
  <c r="F467" i="14"/>
  <c r="E466" i="14"/>
  <c r="E465" i="14"/>
  <c r="J465" i="14" s="1"/>
  <c r="L465" i="14" s="1"/>
  <c r="E464" i="14"/>
  <c r="E463" i="14"/>
  <c r="J463" i="14" s="1"/>
  <c r="L463" i="14" s="1"/>
  <c r="E462" i="14"/>
  <c r="E461" i="14"/>
  <c r="J461" i="14" s="1"/>
  <c r="L461" i="14" s="1"/>
  <c r="E460" i="14"/>
  <c r="J460" i="14" s="1"/>
  <c r="L460" i="14" s="1"/>
  <c r="E459" i="14"/>
  <c r="J459" i="14" s="1"/>
  <c r="L459" i="14" s="1"/>
  <c r="E458" i="14"/>
  <c r="E457" i="14"/>
  <c r="J457" i="14" s="1"/>
  <c r="L457" i="14" s="1"/>
  <c r="E456" i="14"/>
  <c r="E455" i="14"/>
  <c r="J455" i="14" s="1"/>
  <c r="L455" i="14" s="1"/>
  <c r="E454" i="14"/>
  <c r="E453" i="14"/>
  <c r="J453" i="14" s="1"/>
  <c r="L453" i="14" s="1"/>
  <c r="E452" i="14"/>
  <c r="E451" i="14"/>
  <c r="J451" i="14" s="1"/>
  <c r="L451" i="14" s="1"/>
  <c r="E450" i="14"/>
  <c r="E449" i="14"/>
  <c r="J449" i="14" s="1"/>
  <c r="L449" i="14" s="1"/>
  <c r="E448" i="14"/>
  <c r="E447" i="14"/>
  <c r="J447" i="14" s="1"/>
  <c r="L447" i="14" s="1"/>
  <c r="E446" i="14"/>
  <c r="J446" i="14" s="1"/>
  <c r="L446" i="14" s="1"/>
  <c r="E445" i="14"/>
  <c r="J445" i="14" s="1"/>
  <c r="L445" i="14" s="1"/>
  <c r="E444" i="14"/>
  <c r="E443" i="14"/>
  <c r="J443" i="14" s="1"/>
  <c r="L443" i="14" s="1"/>
  <c r="E442" i="14"/>
  <c r="E441" i="14"/>
  <c r="J441" i="14" s="1"/>
  <c r="L441" i="14" s="1"/>
  <c r="E440" i="14"/>
  <c r="E439" i="14"/>
  <c r="J439" i="14" s="1"/>
  <c r="L439" i="14" s="1"/>
  <c r="E438" i="14"/>
  <c r="E437" i="14"/>
  <c r="J437" i="14" s="1"/>
  <c r="L437" i="14" s="1"/>
  <c r="F432" i="14"/>
  <c r="E431" i="14"/>
  <c r="E430" i="14"/>
  <c r="E429" i="14"/>
  <c r="E428" i="14"/>
  <c r="E427" i="14"/>
  <c r="E426" i="14"/>
  <c r="J426" i="14" s="1"/>
  <c r="L426" i="14" s="1"/>
  <c r="E425" i="14"/>
  <c r="E424" i="14"/>
  <c r="J424" i="14" s="1"/>
  <c r="L424" i="14" s="1"/>
  <c r="E423" i="14"/>
  <c r="E422" i="14"/>
  <c r="J422" i="14" s="1"/>
  <c r="L422" i="14" s="1"/>
  <c r="E421" i="14"/>
  <c r="E420" i="14"/>
  <c r="E419" i="14"/>
  <c r="E418" i="14"/>
  <c r="E417" i="14"/>
  <c r="E416" i="14"/>
  <c r="J416" i="14" s="1"/>
  <c r="L416" i="14" s="1"/>
  <c r="E415" i="14"/>
  <c r="E414" i="14"/>
  <c r="J414" i="14" s="1"/>
  <c r="L414" i="14" s="1"/>
  <c r="E413" i="14"/>
  <c r="E412" i="14"/>
  <c r="E411" i="14"/>
  <c r="E410" i="14"/>
  <c r="J410" i="14" s="1"/>
  <c r="L410" i="14" s="1"/>
  <c r="E409" i="14"/>
  <c r="E408" i="14"/>
  <c r="J408" i="14" s="1"/>
  <c r="L408" i="14" s="1"/>
  <c r="E407" i="14"/>
  <c r="E406" i="14"/>
  <c r="J406" i="14" s="1"/>
  <c r="L406" i="14" s="1"/>
  <c r="E405" i="14"/>
  <c r="E404" i="14"/>
  <c r="E403" i="14"/>
  <c r="E402" i="14"/>
  <c r="F397" i="14"/>
  <c r="E396" i="14"/>
  <c r="J396" i="14" s="1"/>
  <c r="L396" i="14" s="1"/>
  <c r="E395" i="14"/>
  <c r="J395" i="14" s="1"/>
  <c r="L395" i="14" s="1"/>
  <c r="E394" i="14"/>
  <c r="J394" i="14" s="1"/>
  <c r="L394" i="14" s="1"/>
  <c r="E393" i="14"/>
  <c r="J393" i="14" s="1"/>
  <c r="L393" i="14" s="1"/>
  <c r="E392" i="14"/>
  <c r="J392" i="14" s="1"/>
  <c r="L392" i="14" s="1"/>
  <c r="E391" i="14"/>
  <c r="J391" i="14" s="1"/>
  <c r="L391" i="14" s="1"/>
  <c r="E390" i="14"/>
  <c r="J390" i="14" s="1"/>
  <c r="L390" i="14" s="1"/>
  <c r="E389" i="14"/>
  <c r="J389" i="14" s="1"/>
  <c r="L389" i="14" s="1"/>
  <c r="E388" i="14"/>
  <c r="J388" i="14" s="1"/>
  <c r="L388" i="14" s="1"/>
  <c r="E387" i="14"/>
  <c r="J387" i="14" s="1"/>
  <c r="L387" i="14" s="1"/>
  <c r="E386" i="14"/>
  <c r="J386" i="14" s="1"/>
  <c r="L386" i="14" s="1"/>
  <c r="E385" i="14"/>
  <c r="J385" i="14" s="1"/>
  <c r="L385" i="14" s="1"/>
  <c r="E384" i="14"/>
  <c r="J384" i="14" s="1"/>
  <c r="L384" i="14" s="1"/>
  <c r="E383" i="14"/>
  <c r="J383" i="14" s="1"/>
  <c r="L383" i="14" s="1"/>
  <c r="E382" i="14"/>
  <c r="J382" i="14" s="1"/>
  <c r="L382" i="14" s="1"/>
  <c r="E381" i="14"/>
  <c r="J381" i="14" s="1"/>
  <c r="L381" i="14" s="1"/>
  <c r="E380" i="14"/>
  <c r="J380" i="14" s="1"/>
  <c r="L380" i="14" s="1"/>
  <c r="E379" i="14"/>
  <c r="J379" i="14" s="1"/>
  <c r="L379" i="14" s="1"/>
  <c r="E378" i="14"/>
  <c r="J378" i="14" s="1"/>
  <c r="L378" i="14" s="1"/>
  <c r="E377" i="14"/>
  <c r="J377" i="14" s="1"/>
  <c r="L377" i="14" s="1"/>
  <c r="E376" i="14"/>
  <c r="J376" i="14" s="1"/>
  <c r="L376" i="14" s="1"/>
  <c r="E375" i="14"/>
  <c r="J375" i="14" s="1"/>
  <c r="L375" i="14" s="1"/>
  <c r="E374" i="14"/>
  <c r="J374" i="14" s="1"/>
  <c r="L374" i="14" s="1"/>
  <c r="E373" i="14"/>
  <c r="J373" i="14" s="1"/>
  <c r="L373" i="14" s="1"/>
  <c r="E372" i="14"/>
  <c r="J372" i="14" s="1"/>
  <c r="L372" i="14" s="1"/>
  <c r="E371" i="14"/>
  <c r="J371" i="14" s="1"/>
  <c r="L371" i="14" s="1"/>
  <c r="E370" i="14"/>
  <c r="J370" i="14" s="1"/>
  <c r="L370" i="14" s="1"/>
  <c r="E369" i="14"/>
  <c r="J369" i="14" s="1"/>
  <c r="L369" i="14" s="1"/>
  <c r="E368" i="14"/>
  <c r="J368" i="14" s="1"/>
  <c r="L368" i="14" s="1"/>
  <c r="E367" i="14"/>
  <c r="J367" i="14" s="1"/>
  <c r="L367" i="14" s="1"/>
  <c r="F362" i="14"/>
  <c r="E361" i="14"/>
  <c r="E360" i="14"/>
  <c r="J360" i="14" s="1"/>
  <c r="L360" i="14" s="1"/>
  <c r="E359" i="14"/>
  <c r="J359" i="14" s="1"/>
  <c r="L359" i="14" s="1"/>
  <c r="E358" i="14"/>
  <c r="J358" i="14" s="1"/>
  <c r="L358" i="14" s="1"/>
  <c r="E357" i="14"/>
  <c r="J357" i="14" s="1"/>
  <c r="L357" i="14" s="1"/>
  <c r="E356" i="14"/>
  <c r="E355" i="14"/>
  <c r="E354" i="14"/>
  <c r="J354" i="14" s="1"/>
  <c r="L354" i="14" s="1"/>
  <c r="E353" i="14"/>
  <c r="J353" i="14" s="1"/>
  <c r="L353" i="14" s="1"/>
  <c r="E352" i="14"/>
  <c r="J352" i="14" s="1"/>
  <c r="L352" i="14" s="1"/>
  <c r="E351" i="14"/>
  <c r="J351" i="14" s="1"/>
  <c r="L351" i="14" s="1"/>
  <c r="E350" i="14"/>
  <c r="J350" i="14" s="1"/>
  <c r="L350" i="14" s="1"/>
  <c r="E349" i="14"/>
  <c r="J349" i="14" s="1"/>
  <c r="L349" i="14" s="1"/>
  <c r="E348" i="14"/>
  <c r="E347" i="14"/>
  <c r="E346" i="14"/>
  <c r="E345" i="14"/>
  <c r="E344" i="14"/>
  <c r="J344" i="14" s="1"/>
  <c r="L344" i="14" s="1"/>
  <c r="E343" i="14"/>
  <c r="J343" i="14" s="1"/>
  <c r="L343" i="14" s="1"/>
  <c r="E342" i="14"/>
  <c r="J342" i="14" s="1"/>
  <c r="L342" i="14" s="1"/>
  <c r="E341" i="14"/>
  <c r="J341" i="14" s="1"/>
  <c r="L341" i="14" s="1"/>
  <c r="E340" i="14"/>
  <c r="E339" i="14"/>
  <c r="E338" i="14"/>
  <c r="J338" i="14" s="1"/>
  <c r="L338" i="14" s="1"/>
  <c r="E337" i="14"/>
  <c r="J337" i="14" s="1"/>
  <c r="L337" i="14" s="1"/>
  <c r="E336" i="14"/>
  <c r="J336" i="14" s="1"/>
  <c r="L336" i="14" s="1"/>
  <c r="E335" i="14"/>
  <c r="J335" i="14" s="1"/>
  <c r="L335" i="14" s="1"/>
  <c r="E334" i="14"/>
  <c r="J334" i="14" s="1"/>
  <c r="L334" i="14" s="1"/>
  <c r="E333" i="14"/>
  <c r="J333" i="14" s="1"/>
  <c r="L333" i="14" s="1"/>
  <c r="E332" i="14"/>
  <c r="F327" i="14"/>
  <c r="E326" i="14"/>
  <c r="E325" i="14"/>
  <c r="J325" i="14" s="1"/>
  <c r="L325" i="14" s="1"/>
  <c r="E324" i="14"/>
  <c r="E323" i="14"/>
  <c r="J323" i="14" s="1"/>
  <c r="L323" i="14" s="1"/>
  <c r="E322" i="14"/>
  <c r="E321" i="14"/>
  <c r="J321" i="14" s="1"/>
  <c r="L321" i="14" s="1"/>
  <c r="E320" i="14"/>
  <c r="E319" i="14"/>
  <c r="J319" i="14" s="1"/>
  <c r="L319" i="14" s="1"/>
  <c r="E318" i="14"/>
  <c r="E317" i="14"/>
  <c r="J317" i="14" s="1"/>
  <c r="L317" i="14" s="1"/>
  <c r="E316" i="14"/>
  <c r="E315" i="14"/>
  <c r="J315" i="14" s="1"/>
  <c r="L315" i="14" s="1"/>
  <c r="E314" i="14"/>
  <c r="E313" i="14"/>
  <c r="J313" i="14" s="1"/>
  <c r="L313" i="14" s="1"/>
  <c r="E312" i="14"/>
  <c r="E311" i="14"/>
  <c r="J311" i="14" s="1"/>
  <c r="L311" i="14" s="1"/>
  <c r="E310" i="14"/>
  <c r="E309" i="14"/>
  <c r="J309" i="14" s="1"/>
  <c r="L309" i="14" s="1"/>
  <c r="E308" i="14"/>
  <c r="E307" i="14"/>
  <c r="J307" i="14" s="1"/>
  <c r="L307" i="14" s="1"/>
  <c r="E306" i="14"/>
  <c r="E305" i="14"/>
  <c r="J305" i="14" s="1"/>
  <c r="L305" i="14" s="1"/>
  <c r="E304" i="14"/>
  <c r="E303" i="14"/>
  <c r="E302" i="14"/>
  <c r="E301" i="14"/>
  <c r="E300" i="14"/>
  <c r="E299" i="14"/>
  <c r="E298" i="14"/>
  <c r="J298" i="14" s="1"/>
  <c r="L298" i="14" s="1"/>
  <c r="E297" i="14"/>
  <c r="F292" i="14"/>
  <c r="E291" i="14"/>
  <c r="E290" i="14"/>
  <c r="E289" i="14"/>
  <c r="E288" i="14"/>
  <c r="E287" i="14"/>
  <c r="E286" i="14"/>
  <c r="E285" i="14"/>
  <c r="E284" i="14"/>
  <c r="J284" i="14" s="1"/>
  <c r="L284" i="14" s="1"/>
  <c r="E283" i="14"/>
  <c r="E282" i="14"/>
  <c r="E281" i="14"/>
  <c r="E280" i="14"/>
  <c r="E279" i="14"/>
  <c r="E278" i="14"/>
  <c r="E277" i="14"/>
  <c r="E276" i="14"/>
  <c r="E275" i="14"/>
  <c r="E274" i="14"/>
  <c r="E273" i="14"/>
  <c r="E272" i="14"/>
  <c r="E271" i="14"/>
  <c r="E270" i="14"/>
  <c r="E269" i="14"/>
  <c r="E268" i="14"/>
  <c r="E267" i="14"/>
  <c r="E266" i="14"/>
  <c r="E265" i="14"/>
  <c r="E264" i="14"/>
  <c r="E263" i="14"/>
  <c r="E262" i="14"/>
  <c r="F257" i="14"/>
  <c r="E256" i="14"/>
  <c r="E255" i="14"/>
  <c r="E254" i="14"/>
  <c r="E253" i="14"/>
  <c r="E252" i="14"/>
  <c r="E251" i="14"/>
  <c r="E250" i="14"/>
  <c r="E249" i="14"/>
  <c r="E248" i="14"/>
  <c r="E247" i="14"/>
  <c r="E246" i="14"/>
  <c r="E245" i="14"/>
  <c r="E244" i="14"/>
  <c r="E243" i="14"/>
  <c r="E242" i="14"/>
  <c r="E241" i="14"/>
  <c r="E240" i="14"/>
  <c r="E239" i="14"/>
  <c r="E238" i="14"/>
  <c r="E237" i="14"/>
  <c r="E236" i="14"/>
  <c r="E235" i="14"/>
  <c r="E234" i="14"/>
  <c r="E233" i="14"/>
  <c r="E232" i="14"/>
  <c r="E231" i="14"/>
  <c r="E230" i="14"/>
  <c r="E229" i="14"/>
  <c r="E228" i="14"/>
  <c r="E227" i="14"/>
  <c r="L950" i="14" l="1"/>
  <c r="M950" i="14" s="1"/>
  <c r="L983" i="14"/>
  <c r="M983" i="14" s="1"/>
  <c r="L664" i="14"/>
  <c r="M664" i="14" s="1"/>
  <c r="L1034" i="14"/>
  <c r="M1034" i="14" s="1"/>
  <c r="L986" i="14"/>
  <c r="M986" i="14" s="1"/>
  <c r="L895" i="14"/>
  <c r="M895" i="14" s="1"/>
  <c r="L909" i="14"/>
  <c r="M909" i="14" s="1"/>
  <c r="L903" i="14"/>
  <c r="N903" i="14" s="1"/>
  <c r="L707" i="14"/>
  <c r="M707" i="14" s="1"/>
  <c r="L705" i="14"/>
  <c r="M705" i="14" s="1"/>
  <c r="L989" i="14"/>
  <c r="M989" i="14" s="1"/>
  <c r="L594" i="14"/>
  <c r="N594" i="14" s="1"/>
  <c r="M991" i="14"/>
  <c r="M284" i="14"/>
  <c r="M915" i="14"/>
  <c r="N579" i="14"/>
  <c r="M967" i="14"/>
  <c r="M1097" i="14"/>
  <c r="M691" i="14"/>
  <c r="N844" i="14"/>
  <c r="M894" i="14"/>
  <c r="M689" i="14"/>
  <c r="M979" i="14"/>
  <c r="N880" i="14"/>
  <c r="M590" i="14"/>
  <c r="M917" i="14"/>
  <c r="J267" i="14"/>
  <c r="L267" i="14" s="1"/>
  <c r="J318" i="14"/>
  <c r="L318" i="14" s="1"/>
  <c r="J668" i="14"/>
  <c r="J615" i="14"/>
  <c r="J581" i="14"/>
  <c r="L581" i="14" s="1"/>
  <c r="J248" i="14"/>
  <c r="L248" i="14" s="1"/>
  <c r="J519" i="14"/>
  <c r="J512" i="14"/>
  <c r="J781" i="14"/>
  <c r="L781" i="14" s="1"/>
  <c r="J836" i="14"/>
  <c r="L836" i="14" s="1"/>
  <c r="J879" i="14"/>
  <c r="J886" i="14"/>
  <c r="J897" i="14"/>
  <c r="L897" i="14" s="1"/>
  <c r="J904" i="14"/>
  <c r="L904" i="14" s="1"/>
  <c r="J911" i="14"/>
  <c r="J970" i="14"/>
  <c r="J978" i="14"/>
  <c r="L978" i="14" s="1"/>
  <c r="J984" i="14"/>
  <c r="L984" i="14" s="1"/>
  <c r="J1009" i="14"/>
  <c r="J1017" i="14"/>
  <c r="J1025" i="14"/>
  <c r="L1025" i="14" s="1"/>
  <c r="J1071" i="14"/>
  <c r="L1071" i="14" s="1"/>
  <c r="J1078" i="14"/>
  <c r="J1086" i="14"/>
  <c r="J1093" i="14"/>
  <c r="J283" i="14"/>
  <c r="L283" i="14" s="1"/>
  <c r="J326" i="14"/>
  <c r="J438" i="14"/>
  <c r="J635" i="14"/>
  <c r="L635" i="14" s="1"/>
  <c r="J527" i="14"/>
  <c r="L527" i="14" s="1"/>
  <c r="J756" i="14"/>
  <c r="J772" i="14"/>
  <c r="J828" i="14"/>
  <c r="L828" i="14" s="1"/>
  <c r="J878" i="14"/>
  <c r="L878" i="14" s="1"/>
  <c r="J896" i="14"/>
  <c r="J977" i="14"/>
  <c r="J232" i="14"/>
  <c r="L232" i="14" s="1"/>
  <c r="J256" i="14"/>
  <c r="L256" i="14" s="1"/>
  <c r="J268" i="14"/>
  <c r="J276" i="14"/>
  <c r="J291" i="14"/>
  <c r="L291" i="14" s="1"/>
  <c r="J303" i="14"/>
  <c r="L303" i="14" s="1"/>
  <c r="J339" i="14"/>
  <c r="J347" i="14"/>
  <c r="J355" i="14"/>
  <c r="L355" i="14" s="1"/>
  <c r="J403" i="14"/>
  <c r="L403" i="14" s="1"/>
  <c r="J411" i="14"/>
  <c r="L411" i="14" s="1"/>
  <c r="J419" i="14"/>
  <c r="L419" i="14" s="1"/>
  <c r="J427" i="14"/>
  <c r="L427" i="14" s="1"/>
  <c r="J454" i="14"/>
  <c r="J473" i="14"/>
  <c r="J479" i="14"/>
  <c r="J487" i="14"/>
  <c r="J501" i="14"/>
  <c r="J701" i="14"/>
  <c r="J693" i="14"/>
  <c r="J687" i="14"/>
  <c r="L687" i="14" s="1"/>
  <c r="J675" i="14"/>
  <c r="L675" i="14" s="1"/>
  <c r="J640" i="14"/>
  <c r="J634" i="14"/>
  <c r="J614" i="14"/>
  <c r="J613" i="14"/>
  <c r="L613" i="14" s="1"/>
  <c r="J601" i="14"/>
  <c r="J532" i="14"/>
  <c r="J518" i="14"/>
  <c r="J511" i="14"/>
  <c r="L511" i="14" s="1"/>
  <c r="J758" i="14"/>
  <c r="J766" i="14"/>
  <c r="J774" i="14"/>
  <c r="L774" i="14" s="1"/>
  <c r="J782" i="14"/>
  <c r="L782" i="14" s="1"/>
  <c r="J852" i="14"/>
  <c r="J872" i="14"/>
  <c r="J887" i="14"/>
  <c r="L887" i="14" s="1"/>
  <c r="J898" i="14"/>
  <c r="L898" i="14" s="1"/>
  <c r="J905" i="14"/>
  <c r="J912" i="14"/>
  <c r="J938" i="14"/>
  <c r="L938" i="14" s="1"/>
  <c r="J946" i="14"/>
  <c r="L946" i="14" s="1"/>
  <c r="J971" i="14"/>
  <c r="J985" i="14"/>
  <c r="J1036" i="14"/>
  <c r="L1036" i="14" s="1"/>
  <c r="J1072" i="14"/>
  <c r="L1072" i="14" s="1"/>
  <c r="J1079" i="14"/>
  <c r="J1094" i="14"/>
  <c r="J239" i="14"/>
  <c r="L239" i="14" s="1"/>
  <c r="J275" i="14"/>
  <c r="L275" i="14" s="1"/>
  <c r="J310" i="14"/>
  <c r="J418" i="14"/>
  <c r="L418" i="14" s="1"/>
  <c r="J534" i="14"/>
  <c r="J588" i="14"/>
  <c r="L588" i="14" s="1"/>
  <c r="J233" i="14"/>
  <c r="J241" i="14"/>
  <c r="J249" i="14"/>
  <c r="L249" i="14" s="1"/>
  <c r="J269" i="14"/>
  <c r="L269" i="14" s="1"/>
  <c r="J277" i="14"/>
  <c r="J304" i="14"/>
  <c r="J312" i="14"/>
  <c r="L312" i="14" s="1"/>
  <c r="J320" i="14"/>
  <c r="L320" i="14" s="1"/>
  <c r="J332" i="14"/>
  <c r="J340" i="14"/>
  <c r="J348" i="14"/>
  <c r="L348" i="14" s="1"/>
  <c r="J356" i="14"/>
  <c r="L356" i="14" s="1"/>
  <c r="J404" i="14"/>
  <c r="L404" i="14" s="1"/>
  <c r="J412" i="14"/>
  <c r="L412" i="14" s="1"/>
  <c r="J420" i="14"/>
  <c r="L420" i="14" s="1"/>
  <c r="J428" i="14"/>
  <c r="L428" i="14" s="1"/>
  <c r="J440" i="14"/>
  <c r="J462" i="14"/>
  <c r="J639" i="14"/>
  <c r="L639" i="14" s="1"/>
  <c r="J633" i="14"/>
  <c r="L633" i="14" s="1"/>
  <c r="J234" i="14"/>
  <c r="J242" i="14"/>
  <c r="J250" i="14"/>
  <c r="L250" i="14" s="1"/>
  <c r="J262" i="14"/>
  <c r="L262" i="14" s="1"/>
  <c r="J270" i="14"/>
  <c r="J278" i="14"/>
  <c r="J285" i="14"/>
  <c r="L285" i="14" s="1"/>
  <c r="J297" i="14"/>
  <c r="L297" i="14" s="1"/>
  <c r="J405" i="14"/>
  <c r="L405" i="14" s="1"/>
  <c r="J413" i="14"/>
  <c r="L413" i="14" s="1"/>
  <c r="J421" i="14"/>
  <c r="L421" i="14" s="1"/>
  <c r="J429" i="14"/>
  <c r="L429" i="14" s="1"/>
  <c r="J448" i="14"/>
  <c r="J456" i="14"/>
  <c r="J481" i="14"/>
  <c r="J489" i="14"/>
  <c r="J495" i="14"/>
  <c r="J699" i="14"/>
  <c r="J685" i="14"/>
  <c r="L685" i="14" s="1"/>
  <c r="J632" i="14"/>
  <c r="J619" i="14"/>
  <c r="J600" i="14"/>
  <c r="J531" i="14"/>
  <c r="L531" i="14" s="1"/>
  <c r="J510" i="14"/>
  <c r="J838" i="14"/>
  <c r="J873" i="14"/>
  <c r="J899" i="14"/>
  <c r="L899" i="14" s="1"/>
  <c r="J906" i="14"/>
  <c r="L906" i="14" s="1"/>
  <c r="J913" i="14"/>
  <c r="J919" i="14"/>
  <c r="J954" i="14"/>
  <c r="L954" i="14" s="1"/>
  <c r="J1011" i="14"/>
  <c r="L1011" i="14" s="1"/>
  <c r="J1019" i="14"/>
  <c r="J1027" i="14"/>
  <c r="J1080" i="14"/>
  <c r="L1080" i="14" s="1"/>
  <c r="J1095" i="14"/>
  <c r="L1095" i="14" s="1"/>
  <c r="J231" i="14"/>
  <c r="J302" i="14"/>
  <c r="J402" i="14"/>
  <c r="L402" i="14" s="1"/>
  <c r="J621" i="14"/>
  <c r="L621" i="14" s="1"/>
  <c r="J520" i="14"/>
  <c r="J764" i="14"/>
  <c r="J780" i="14"/>
  <c r="L780" i="14" s="1"/>
  <c r="J885" i="14"/>
  <c r="L885" i="14" s="1"/>
  <c r="J240" i="14"/>
  <c r="J227" i="14"/>
  <c r="J235" i="14"/>
  <c r="L235" i="14" s="1"/>
  <c r="J243" i="14"/>
  <c r="L243" i="14" s="1"/>
  <c r="J251" i="14"/>
  <c r="J263" i="14"/>
  <c r="J271" i="14"/>
  <c r="L271" i="14" s="1"/>
  <c r="J279" i="14"/>
  <c r="L279" i="14" s="1"/>
  <c r="J286" i="14"/>
  <c r="J306" i="14"/>
  <c r="J314" i="14"/>
  <c r="L314" i="14" s="1"/>
  <c r="J322" i="14"/>
  <c r="L322" i="14" s="1"/>
  <c r="J430" i="14"/>
  <c r="L430" i="14" s="1"/>
  <c r="J442" i="14"/>
  <c r="J464" i="14"/>
  <c r="J672" i="14"/>
  <c r="L672" i="14" s="1"/>
  <c r="J992" i="14"/>
  <c r="J1038" i="14"/>
  <c r="J1081" i="14"/>
  <c r="J1088" i="14"/>
  <c r="L1088" i="14" s="1"/>
  <c r="J1096" i="14"/>
  <c r="J255" i="14"/>
  <c r="J578" i="14"/>
  <c r="J530" i="14"/>
  <c r="J516" i="14"/>
  <c r="J768" i="14"/>
  <c r="J776" i="14"/>
  <c r="L776" i="14" s="1"/>
  <c r="J824" i="14"/>
  <c r="L824" i="14" s="1"/>
  <c r="J846" i="14"/>
  <c r="J881" i="14"/>
  <c r="J900" i="14"/>
  <c r="L900" i="14" s="1"/>
  <c r="J907" i="14"/>
  <c r="L907" i="14" s="1"/>
  <c r="J914" i="14"/>
  <c r="J920" i="14"/>
  <c r="J236" i="14"/>
  <c r="L236" i="14" s="1"/>
  <c r="J252" i="14"/>
  <c r="L252" i="14" s="1"/>
  <c r="J272" i="14"/>
  <c r="J280" i="14"/>
  <c r="J299" i="14"/>
  <c r="L299" i="14" s="1"/>
  <c r="J407" i="14"/>
  <c r="L407" i="14" s="1"/>
  <c r="J423" i="14"/>
  <c r="L423" i="14" s="1"/>
  <c r="J458" i="14"/>
  <c r="J711" i="14"/>
  <c r="L711" i="14" s="1"/>
  <c r="J697" i="14"/>
  <c r="L697" i="14" s="1"/>
  <c r="J683" i="14"/>
  <c r="J637" i="14"/>
  <c r="J630" i="14"/>
  <c r="J598" i="14"/>
  <c r="L598" i="14" s="1"/>
  <c r="J584" i="14"/>
  <c r="L584" i="14" s="1"/>
  <c r="J529" i="14"/>
  <c r="J515" i="14"/>
  <c r="L515" i="14" s="1"/>
  <c r="J508" i="14"/>
  <c r="L508" i="14" s="1"/>
  <c r="J777" i="14"/>
  <c r="J832" i="14"/>
  <c r="J840" i="14"/>
  <c r="L840" i="14" s="1"/>
  <c r="J875" i="14"/>
  <c r="L875" i="14" s="1"/>
  <c r="J882" i="14"/>
  <c r="J901" i="14"/>
  <c r="J921" i="14"/>
  <c r="J987" i="14"/>
  <c r="L987" i="14" s="1"/>
  <c r="J993" i="14"/>
  <c r="J1005" i="14"/>
  <c r="J1013" i="14"/>
  <c r="L1013" i="14" s="1"/>
  <c r="J1021" i="14"/>
  <c r="L1021" i="14" s="1"/>
  <c r="J1075" i="14"/>
  <c r="J1089" i="14"/>
  <c r="J290" i="14"/>
  <c r="L290" i="14" s="1"/>
  <c r="J346" i="14"/>
  <c r="L346" i="14" s="1"/>
  <c r="J641" i="14"/>
  <c r="J513" i="14"/>
  <c r="J631" i="14"/>
  <c r="L631" i="14" s="1"/>
  <c r="J625" i="14"/>
  <c r="L625" i="14" s="1"/>
  <c r="J592" i="14"/>
  <c r="J524" i="14"/>
  <c r="J760" i="14"/>
  <c r="L760" i="14" s="1"/>
  <c r="J874" i="14"/>
  <c r="L874" i="14" s="1"/>
  <c r="J973" i="14"/>
  <c r="J228" i="14"/>
  <c r="J244" i="14"/>
  <c r="L244" i="14" s="1"/>
  <c r="J264" i="14"/>
  <c r="L264" i="14" s="1"/>
  <c r="J287" i="14"/>
  <c r="J415" i="14"/>
  <c r="L415" i="14" s="1"/>
  <c r="J431" i="14"/>
  <c r="L431" i="14" s="1"/>
  <c r="J450" i="14"/>
  <c r="J483" i="14"/>
  <c r="J497" i="14"/>
  <c r="J624" i="14"/>
  <c r="J229" i="14"/>
  <c r="L229" i="14" s="1"/>
  <c r="J237" i="14"/>
  <c r="J245" i="14"/>
  <c r="J253" i="14"/>
  <c r="L253" i="14" s="1"/>
  <c r="J265" i="14"/>
  <c r="L265" i="14" s="1"/>
  <c r="J273" i="14"/>
  <c r="J281" i="14"/>
  <c r="J288" i="14"/>
  <c r="L288" i="14" s="1"/>
  <c r="J300" i="14"/>
  <c r="L300" i="14" s="1"/>
  <c r="J308" i="14"/>
  <c r="J316" i="14"/>
  <c r="J324" i="14"/>
  <c r="L324" i="14" s="1"/>
  <c r="J444" i="14"/>
  <c r="J466" i="14"/>
  <c r="J629" i="14"/>
  <c r="J623" i="14"/>
  <c r="L623" i="14" s="1"/>
  <c r="J536" i="14"/>
  <c r="J522" i="14"/>
  <c r="J754" i="14"/>
  <c r="J762" i="14"/>
  <c r="L762" i="14" s="1"/>
  <c r="J770" i="14"/>
  <c r="L770" i="14" s="1"/>
  <c r="J778" i="14"/>
  <c r="J848" i="14"/>
  <c r="J876" i="14"/>
  <c r="L876" i="14" s="1"/>
  <c r="J883" i="14"/>
  <c r="L883" i="14" s="1"/>
  <c r="J902" i="14"/>
  <c r="J922" i="14"/>
  <c r="J942" i="14"/>
  <c r="L942" i="14" s="1"/>
  <c r="J968" i="14"/>
  <c r="L968" i="14" s="1"/>
  <c r="J975" i="14"/>
  <c r="J1006" i="14"/>
  <c r="J1076" i="14"/>
  <c r="L1076" i="14" s="1"/>
  <c r="J1083" i="14"/>
  <c r="L1083" i="14" s="1"/>
  <c r="J247" i="14"/>
  <c r="J230" i="14"/>
  <c r="J238" i="14"/>
  <c r="L238" i="14" s="1"/>
  <c r="J246" i="14"/>
  <c r="L246" i="14" s="1"/>
  <c r="J254" i="14"/>
  <c r="J266" i="14"/>
  <c r="J274" i="14"/>
  <c r="L274" i="14" s="1"/>
  <c r="J282" i="14"/>
  <c r="L282" i="14" s="1"/>
  <c r="J289" i="14"/>
  <c r="J301" i="14"/>
  <c r="J345" i="14"/>
  <c r="L345" i="14" s="1"/>
  <c r="J361" i="14"/>
  <c r="L361" i="14" s="1"/>
  <c r="J409" i="14"/>
  <c r="L409" i="14" s="1"/>
  <c r="J417" i="14"/>
  <c r="L417" i="14" s="1"/>
  <c r="J425" i="14"/>
  <c r="L425" i="14" s="1"/>
  <c r="J452" i="14"/>
  <c r="J485" i="14"/>
  <c r="J499" i="14"/>
  <c r="J709" i="14"/>
  <c r="L709" i="14" s="1"/>
  <c r="J703" i="14"/>
  <c r="L703" i="14" s="1"/>
  <c r="J695" i="14"/>
  <c r="J677" i="14"/>
  <c r="J642" i="14"/>
  <c r="J622" i="14"/>
  <c r="J616" i="14"/>
  <c r="J596" i="14"/>
  <c r="L596" i="14" s="1"/>
  <c r="J582" i="14"/>
  <c r="L582" i="14" s="1"/>
  <c r="J535" i="14"/>
  <c r="L535" i="14" s="1"/>
  <c r="J521" i="14"/>
  <c r="L521" i="14" s="1"/>
  <c r="J779" i="14"/>
  <c r="J877" i="14"/>
  <c r="L877" i="14" s="1"/>
  <c r="J884" i="14"/>
  <c r="L884" i="14" s="1"/>
  <c r="J923" i="14"/>
  <c r="J976" i="14"/>
  <c r="J1007" i="14"/>
  <c r="L1007" i="14" s="1"/>
  <c r="J1015" i="14"/>
  <c r="L1015" i="14" s="1"/>
  <c r="J1023" i="14"/>
  <c r="J1084" i="14"/>
  <c r="J1091" i="14"/>
  <c r="L1091" i="14" s="1"/>
  <c r="J1070" i="14"/>
  <c r="L1070" i="14" s="1"/>
  <c r="J1085" i="14"/>
  <c r="J1092" i="14"/>
  <c r="M627" i="14"/>
  <c r="M586" i="14"/>
  <c r="G713" i="14"/>
  <c r="M617" i="14"/>
  <c r="M537" i="14"/>
  <c r="M523" i="14"/>
  <c r="M759" i="14"/>
  <c r="M761" i="14"/>
  <c r="M775" i="14"/>
  <c r="M580" i="14"/>
  <c r="M965" i="14"/>
  <c r="G678" i="14"/>
  <c r="M753" i="14"/>
  <c r="M767" i="14"/>
  <c r="M769" i="14"/>
  <c r="M981" i="14"/>
  <c r="G783" i="14"/>
  <c r="M757" i="14"/>
  <c r="M765" i="14"/>
  <c r="M773" i="14"/>
  <c r="M755" i="14"/>
  <c r="M763" i="14"/>
  <c r="M771" i="14"/>
  <c r="G573" i="14"/>
  <c r="M830" i="14"/>
  <c r="N830" i="14"/>
  <c r="G643" i="14"/>
  <c r="G502" i="14"/>
  <c r="G924" i="14"/>
  <c r="G748" i="14"/>
  <c r="M826" i="14"/>
  <c r="M834" i="14"/>
  <c r="M842" i="14"/>
  <c r="M850" i="14"/>
  <c r="N895" i="14"/>
  <c r="G1029" i="14"/>
  <c r="N1069" i="14"/>
  <c r="M1073" i="14"/>
  <c r="G818" i="14"/>
  <c r="M1069" i="14"/>
  <c r="M719" i="14"/>
  <c r="M723" i="14"/>
  <c r="M727" i="14"/>
  <c r="M731" i="14"/>
  <c r="M735" i="14"/>
  <c r="M739" i="14"/>
  <c r="M743" i="14"/>
  <c r="M747" i="14"/>
  <c r="M790" i="14"/>
  <c r="M794" i="14"/>
  <c r="M798" i="14"/>
  <c r="M802" i="14"/>
  <c r="M806" i="14"/>
  <c r="M810" i="14"/>
  <c r="M814" i="14"/>
  <c r="M861" i="14"/>
  <c r="M865" i="14"/>
  <c r="M869" i="14"/>
  <c r="M720" i="14"/>
  <c r="M724" i="14"/>
  <c r="M728" i="14"/>
  <c r="M732" i="14"/>
  <c r="M736" i="14"/>
  <c r="M740" i="14"/>
  <c r="M744" i="14"/>
  <c r="M791" i="14"/>
  <c r="M795" i="14"/>
  <c r="M799" i="14"/>
  <c r="M803" i="14"/>
  <c r="M807" i="14"/>
  <c r="M811" i="14"/>
  <c r="M815" i="14"/>
  <c r="G853" i="14"/>
  <c r="M858" i="14"/>
  <c r="M862" i="14"/>
  <c r="M866" i="14"/>
  <c r="M870" i="14"/>
  <c r="M910" i="14"/>
  <c r="M918" i="14"/>
  <c r="M935" i="14"/>
  <c r="M941" i="14"/>
  <c r="M943" i="14"/>
  <c r="M949" i="14"/>
  <c r="M951" i="14"/>
  <c r="M721" i="14"/>
  <c r="M725" i="14"/>
  <c r="M729" i="14"/>
  <c r="M733" i="14"/>
  <c r="M737" i="14"/>
  <c r="M741" i="14"/>
  <c r="M745" i="14"/>
  <c r="M788" i="14"/>
  <c r="M792" i="14"/>
  <c r="M796" i="14"/>
  <c r="M800" i="14"/>
  <c r="M804" i="14"/>
  <c r="M808" i="14"/>
  <c r="M812" i="14"/>
  <c r="M816" i="14"/>
  <c r="M823" i="14"/>
  <c r="M825" i="14"/>
  <c r="M827" i="14"/>
  <c r="M829" i="14"/>
  <c r="M831" i="14"/>
  <c r="M833" i="14"/>
  <c r="M835" i="14"/>
  <c r="M837" i="14"/>
  <c r="M839" i="14"/>
  <c r="M841" i="14"/>
  <c r="M843" i="14"/>
  <c r="M845" i="14"/>
  <c r="M847" i="14"/>
  <c r="M849" i="14"/>
  <c r="M851" i="14"/>
  <c r="M859" i="14"/>
  <c r="M863" i="14"/>
  <c r="M867" i="14"/>
  <c r="M871" i="14"/>
  <c r="M931" i="14"/>
  <c r="M718" i="14"/>
  <c r="M722" i="14"/>
  <c r="M726" i="14"/>
  <c r="M730" i="14"/>
  <c r="M734" i="14"/>
  <c r="M738" i="14"/>
  <c r="M742" i="14"/>
  <c r="M746" i="14"/>
  <c r="M789" i="14"/>
  <c r="M793" i="14"/>
  <c r="M797" i="14"/>
  <c r="M801" i="14"/>
  <c r="M805" i="14"/>
  <c r="M809" i="14"/>
  <c r="M813" i="14"/>
  <c r="M817" i="14"/>
  <c r="M860" i="14"/>
  <c r="M864" i="14"/>
  <c r="M868" i="14"/>
  <c r="M937" i="14"/>
  <c r="M939" i="14"/>
  <c r="M945" i="14"/>
  <c r="M947" i="14"/>
  <c r="M955" i="14"/>
  <c r="M1012" i="14"/>
  <c r="M1020" i="14"/>
  <c r="M1028" i="14"/>
  <c r="M1042" i="14"/>
  <c r="M1058" i="14"/>
  <c r="N1087" i="14"/>
  <c r="M1087" i="14"/>
  <c r="G888" i="14"/>
  <c r="M932" i="14"/>
  <c r="M958" i="14"/>
  <c r="M969" i="14"/>
  <c r="N969" i="14"/>
  <c r="M1004" i="14"/>
  <c r="M929" i="14"/>
  <c r="M933" i="14"/>
  <c r="M953" i="14"/>
  <c r="M1050" i="14"/>
  <c r="M908" i="14"/>
  <c r="M916" i="14"/>
  <c r="M930" i="14"/>
  <c r="M934" i="14"/>
  <c r="M936" i="14"/>
  <c r="M940" i="14"/>
  <c r="M944" i="14"/>
  <c r="M948" i="14"/>
  <c r="M952" i="14"/>
  <c r="M956" i="14"/>
  <c r="M966" i="14"/>
  <c r="M974" i="14"/>
  <c r="M982" i="14"/>
  <c r="M990" i="14"/>
  <c r="M1000" i="14"/>
  <c r="G959" i="14"/>
  <c r="M1001" i="14"/>
  <c r="M1010" i="14"/>
  <c r="M1018" i="14"/>
  <c r="M1026" i="14"/>
  <c r="M1035" i="14"/>
  <c r="M1082" i="14"/>
  <c r="M1098" i="14"/>
  <c r="G994" i="14"/>
  <c r="M1002" i="14"/>
  <c r="M1008" i="14"/>
  <c r="M1016" i="14"/>
  <c r="M1024" i="14"/>
  <c r="M1037" i="14"/>
  <c r="M1046" i="14"/>
  <c r="M1054" i="14"/>
  <c r="M1062" i="14"/>
  <c r="M957" i="14"/>
  <c r="M964" i="14"/>
  <c r="M972" i="14"/>
  <c r="M980" i="14"/>
  <c r="M988" i="14"/>
  <c r="M999" i="14"/>
  <c r="M1003" i="14"/>
  <c r="M1014" i="14"/>
  <c r="M1022" i="14"/>
  <c r="M1039" i="14"/>
  <c r="M1074" i="14"/>
  <c r="M1090" i="14"/>
  <c r="M1043" i="14"/>
  <c r="M1047" i="14"/>
  <c r="M1051" i="14"/>
  <c r="M1055" i="14"/>
  <c r="M1059" i="14"/>
  <c r="M1063" i="14"/>
  <c r="N1077" i="14"/>
  <c r="M1077" i="14"/>
  <c r="M1040" i="14"/>
  <c r="M1044" i="14"/>
  <c r="M1048" i="14"/>
  <c r="M1052" i="14"/>
  <c r="M1056" i="14"/>
  <c r="M1060" i="14"/>
  <c r="M1041" i="14"/>
  <c r="M1045" i="14"/>
  <c r="M1049" i="14"/>
  <c r="M1053" i="14"/>
  <c r="M1057" i="14"/>
  <c r="M1061" i="14"/>
  <c r="G1099" i="14"/>
  <c r="M706" i="14"/>
  <c r="M698" i="14"/>
  <c r="M690" i="14"/>
  <c r="M674" i="14"/>
  <c r="M667" i="14"/>
  <c r="M712" i="14"/>
  <c r="M704" i="14"/>
  <c r="M696" i="14"/>
  <c r="M688" i="14"/>
  <c r="M671" i="14"/>
  <c r="M710" i="14"/>
  <c r="M702" i="14"/>
  <c r="M694" i="14"/>
  <c r="M686" i="14"/>
  <c r="M676" i="14"/>
  <c r="M666" i="14"/>
  <c r="M708" i="14"/>
  <c r="M700" i="14"/>
  <c r="M692" i="14"/>
  <c r="M684" i="14"/>
  <c r="M670" i="14"/>
  <c r="M663" i="14"/>
  <c r="M655" i="14"/>
  <c r="M662" i="14"/>
  <c r="M658" i="14"/>
  <c r="M654" i="14"/>
  <c r="M650" i="14"/>
  <c r="M636" i="14"/>
  <c r="N636" i="14"/>
  <c r="M628" i="14"/>
  <c r="N628" i="14"/>
  <c r="M620" i="14"/>
  <c r="N620" i="14"/>
  <c r="M604" i="14"/>
  <c r="G608" i="14"/>
  <c r="M565" i="14"/>
  <c r="M549" i="14"/>
  <c r="M651" i="14"/>
  <c r="M618" i="14"/>
  <c r="N618" i="14"/>
  <c r="M583" i="14"/>
  <c r="M661" i="14"/>
  <c r="M657" i="14"/>
  <c r="M653" i="14"/>
  <c r="M649" i="14"/>
  <c r="M638" i="14"/>
  <c r="N638" i="14"/>
  <c r="M607" i="14"/>
  <c r="M603" i="14"/>
  <c r="M569" i="14"/>
  <c r="M553" i="14"/>
  <c r="M533" i="14"/>
  <c r="M517" i="14"/>
  <c r="M514" i="14"/>
  <c r="N514" i="14"/>
  <c r="M659" i="14"/>
  <c r="M626" i="14"/>
  <c r="N626" i="14"/>
  <c r="M605" i="14"/>
  <c r="M561" i="14"/>
  <c r="M545" i="14"/>
  <c r="M525" i="14"/>
  <c r="M509" i="14"/>
  <c r="M673" i="14"/>
  <c r="M669" i="14"/>
  <c r="M665" i="14"/>
  <c r="N664" i="14"/>
  <c r="M660" i="14"/>
  <c r="M656" i="14"/>
  <c r="M652" i="14"/>
  <c r="M648" i="14"/>
  <c r="M606" i="14"/>
  <c r="M557" i="14"/>
  <c r="M602" i="14"/>
  <c r="M572" i="14"/>
  <c r="M568" i="14"/>
  <c r="M564" i="14"/>
  <c r="M560" i="14"/>
  <c r="M556" i="14"/>
  <c r="M552" i="14"/>
  <c r="M548" i="14"/>
  <c r="M544" i="14"/>
  <c r="M571" i="14"/>
  <c r="M567" i="14"/>
  <c r="M563" i="14"/>
  <c r="M559" i="14"/>
  <c r="M555" i="14"/>
  <c r="M551" i="14"/>
  <c r="M547" i="14"/>
  <c r="M543" i="14"/>
  <c r="M526" i="14"/>
  <c r="N526" i="14"/>
  <c r="M599" i="14"/>
  <c r="M597" i="14"/>
  <c r="M595" i="14"/>
  <c r="M593" i="14"/>
  <c r="M591" i="14"/>
  <c r="M589" i="14"/>
  <c r="M587" i="14"/>
  <c r="M585" i="14"/>
  <c r="M570" i="14"/>
  <c r="M566" i="14"/>
  <c r="M562" i="14"/>
  <c r="M558" i="14"/>
  <c r="M554" i="14"/>
  <c r="M550" i="14"/>
  <c r="M546" i="14"/>
  <c r="M528" i="14"/>
  <c r="N528" i="14"/>
  <c r="G538" i="14"/>
  <c r="M480" i="14"/>
  <c r="M474" i="14"/>
  <c r="N474" i="14"/>
  <c r="M475" i="14"/>
  <c r="N475" i="14"/>
  <c r="M482" i="14"/>
  <c r="M490" i="14"/>
  <c r="M491" i="14"/>
  <c r="N491" i="14"/>
  <c r="M498" i="14"/>
  <c r="M476" i="14"/>
  <c r="M477" i="14"/>
  <c r="N477" i="14"/>
  <c r="M484" i="14"/>
  <c r="N484" i="14"/>
  <c r="M492" i="14"/>
  <c r="M493" i="14"/>
  <c r="N493" i="14"/>
  <c r="M500" i="14"/>
  <c r="M472" i="14"/>
  <c r="M488" i="14"/>
  <c r="M496" i="14"/>
  <c r="M478" i="14"/>
  <c r="M486" i="14"/>
  <c r="M494" i="14"/>
  <c r="G467" i="14"/>
  <c r="M410" i="14"/>
  <c r="M422" i="14"/>
  <c r="M437" i="14"/>
  <c r="M445" i="14"/>
  <c r="M446" i="14"/>
  <c r="N446" i="14"/>
  <c r="M453" i="14"/>
  <c r="M461" i="14"/>
  <c r="M416" i="14"/>
  <c r="M439" i="14"/>
  <c r="M447" i="14"/>
  <c r="M455" i="14"/>
  <c r="M463" i="14"/>
  <c r="M406" i="14"/>
  <c r="M426" i="14"/>
  <c r="M441" i="14"/>
  <c r="M449" i="14"/>
  <c r="M457" i="14"/>
  <c r="M465" i="14"/>
  <c r="M443" i="14"/>
  <c r="M451" i="14"/>
  <c r="M459" i="14"/>
  <c r="M460" i="14"/>
  <c r="N460" i="14"/>
  <c r="M408" i="14"/>
  <c r="M414" i="14"/>
  <c r="M424" i="14"/>
  <c r="G257" i="14"/>
  <c r="M342" i="14"/>
  <c r="M307" i="14"/>
  <c r="M311" i="14"/>
  <c r="M315" i="14"/>
  <c r="M319" i="14"/>
  <c r="M321" i="14"/>
  <c r="M325" i="14"/>
  <c r="M337" i="14"/>
  <c r="M360" i="14"/>
  <c r="M305" i="14"/>
  <c r="M344" i="14"/>
  <c r="M352" i="14"/>
  <c r="M354" i="14"/>
  <c r="M298" i="14"/>
  <c r="M334" i="14"/>
  <c r="M353" i="14"/>
  <c r="M309" i="14"/>
  <c r="M313" i="14"/>
  <c r="M317" i="14"/>
  <c r="M323" i="14"/>
  <c r="G327" i="14"/>
  <c r="M336" i="14"/>
  <c r="M338" i="14"/>
  <c r="M350" i="14"/>
  <c r="M358" i="14"/>
  <c r="G432" i="14"/>
  <c r="G292" i="14"/>
  <c r="G397" i="14"/>
  <c r="M376" i="14"/>
  <c r="M381" i="14"/>
  <c r="M351" i="14"/>
  <c r="M357" i="14"/>
  <c r="M372" i="14"/>
  <c r="M384" i="14"/>
  <c r="M392" i="14"/>
  <c r="M368" i="14"/>
  <c r="M373" i="14"/>
  <c r="M335" i="14"/>
  <c r="M341" i="14"/>
  <c r="M377" i="14"/>
  <c r="M333" i="14"/>
  <c r="M343" i="14"/>
  <c r="M349" i="14"/>
  <c r="M359" i="14"/>
  <c r="M369" i="14"/>
  <c r="M380" i="14"/>
  <c r="M388" i="14"/>
  <c r="G362" i="14"/>
  <c r="M370" i="14"/>
  <c r="M374" i="14"/>
  <c r="M378" i="14"/>
  <c r="M382" i="14"/>
  <c r="M386" i="14"/>
  <c r="M390" i="14"/>
  <c r="M394" i="14"/>
  <c r="M385" i="14"/>
  <c r="M389" i="14"/>
  <c r="M393" i="14"/>
  <c r="M396" i="14"/>
  <c r="M367" i="14"/>
  <c r="M371" i="14"/>
  <c r="M375" i="14"/>
  <c r="M379" i="14"/>
  <c r="M383" i="14"/>
  <c r="M387" i="14"/>
  <c r="M391" i="14"/>
  <c r="M395" i="14"/>
  <c r="J2" i="16"/>
  <c r="N950" i="14" l="1"/>
  <c r="N705" i="14"/>
  <c r="N1034" i="14"/>
  <c r="N909" i="14"/>
  <c r="N986" i="14"/>
  <c r="N707" i="14"/>
  <c r="N989" i="14"/>
  <c r="M903" i="14"/>
  <c r="N983" i="14"/>
  <c r="L616" i="14"/>
  <c r="M616" i="14" s="1"/>
  <c r="L975" i="14"/>
  <c r="M975" i="14" s="1"/>
  <c r="L237" i="14"/>
  <c r="M237" i="14" s="1"/>
  <c r="L993" i="14"/>
  <c r="M993" i="14" s="1"/>
  <c r="L630" i="14"/>
  <c r="M630" i="14" s="1"/>
  <c r="L914" i="14"/>
  <c r="N914" i="14" s="1"/>
  <c r="L1081" i="14"/>
  <c r="N1081" i="14" s="1"/>
  <c r="L251" i="14"/>
  <c r="M251" i="14" s="1"/>
  <c r="L619" i="14"/>
  <c r="M619" i="14" s="1"/>
  <c r="L534" i="14"/>
  <c r="M534" i="14" s="1"/>
  <c r="L905" i="14"/>
  <c r="N905" i="14" s="1"/>
  <c r="L614" i="14"/>
  <c r="M614" i="14" s="1"/>
  <c r="L1009" i="14"/>
  <c r="N1009" i="14" s="1"/>
  <c r="L1084" i="14"/>
  <c r="N1084" i="14" s="1"/>
  <c r="L622" i="14"/>
  <c r="M622" i="14" s="1"/>
  <c r="L301" i="14"/>
  <c r="M301" i="14" s="1"/>
  <c r="L629" i="14"/>
  <c r="M629" i="14" s="1"/>
  <c r="L524" i="14"/>
  <c r="M524" i="14" s="1"/>
  <c r="L637" i="14"/>
  <c r="M637" i="14" s="1"/>
  <c r="L1038" i="14"/>
  <c r="M1038" i="14" s="1"/>
  <c r="L1027" i="14"/>
  <c r="N1027" i="14" s="1"/>
  <c r="L632" i="14"/>
  <c r="M632" i="14" s="1"/>
  <c r="L278" i="14"/>
  <c r="M278" i="14" s="1"/>
  <c r="L634" i="14"/>
  <c r="M634" i="14" s="1"/>
  <c r="L772" i="14"/>
  <c r="M772" i="14" s="1"/>
  <c r="L615" i="14"/>
  <c r="N615" i="14" s="1"/>
  <c r="L872" i="14"/>
  <c r="M872" i="14" s="1"/>
  <c r="L852" i="14"/>
  <c r="N852" i="14" s="1"/>
  <c r="L976" i="14"/>
  <c r="M976" i="14" s="1"/>
  <c r="L266" i="14"/>
  <c r="M266" i="14" s="1"/>
  <c r="L316" i="14"/>
  <c r="M316" i="14" s="1"/>
  <c r="L450" i="14"/>
  <c r="M450" i="14" s="1"/>
  <c r="L513" i="14"/>
  <c r="N513" i="14" s="1"/>
  <c r="L458" i="14"/>
  <c r="N458" i="14" s="1"/>
  <c r="L442" i="14"/>
  <c r="N442" i="14" s="1"/>
  <c r="L919" i="14"/>
  <c r="M919" i="14" s="1"/>
  <c r="L489" i="14"/>
  <c r="M489" i="14" s="1"/>
  <c r="L242" i="14"/>
  <c r="M242" i="14" s="1"/>
  <c r="L1094" i="14"/>
  <c r="M1094" i="14" s="1"/>
  <c r="L693" i="14"/>
  <c r="M693" i="14" s="1"/>
  <c r="L438" i="14"/>
  <c r="M438" i="14" s="1"/>
  <c r="L347" i="14"/>
  <c r="N347" i="14" s="1"/>
  <c r="L923" i="14"/>
  <c r="M923" i="14" s="1"/>
  <c r="L254" i="14"/>
  <c r="M254" i="14" s="1"/>
  <c r="L308" i="14"/>
  <c r="N308" i="14" s="1"/>
  <c r="L641" i="14"/>
  <c r="M641" i="14" s="1"/>
  <c r="L913" i="14"/>
  <c r="N913" i="14" s="1"/>
  <c r="L481" i="14"/>
  <c r="N481" i="14" s="1"/>
  <c r="L234" i="14"/>
  <c r="N234" i="14" s="1"/>
  <c r="L1079" i="14"/>
  <c r="M1079" i="14" s="1"/>
  <c r="L701" i="14"/>
  <c r="M701" i="14" s="1"/>
  <c r="L326" i="14"/>
  <c r="N326" i="14" s="1"/>
  <c r="M594" i="14"/>
  <c r="L592" i="14"/>
  <c r="M592" i="14" s="1"/>
  <c r="L683" i="14"/>
  <c r="M683" i="14" s="1"/>
  <c r="L992" i="14"/>
  <c r="N992" i="14" s="1"/>
  <c r="L227" i="14"/>
  <c r="M227" i="14" s="1"/>
  <c r="L699" i="14"/>
  <c r="N699" i="14" s="1"/>
  <c r="L340" i="14"/>
  <c r="N340" i="14" s="1"/>
  <c r="L902" i="14"/>
  <c r="M902" i="14" s="1"/>
  <c r="L240" i="14"/>
  <c r="M240" i="14" s="1"/>
  <c r="L499" i="14"/>
  <c r="N499" i="14" s="1"/>
  <c r="L848" i="14"/>
  <c r="N848" i="14" s="1"/>
  <c r="L832" i="14"/>
  <c r="N832" i="14" s="1"/>
  <c r="L768" i="14"/>
  <c r="M768" i="14" s="1"/>
  <c r="L764" i="14"/>
  <c r="M764" i="14" s="1"/>
  <c r="L456" i="14"/>
  <c r="M456" i="14" s="1"/>
  <c r="L304" i="14"/>
  <c r="M304" i="14" s="1"/>
  <c r="L766" i="14"/>
  <c r="M766" i="14" s="1"/>
  <c r="L501" i="14"/>
  <c r="N501" i="14" s="1"/>
  <c r="L276" i="14"/>
  <c r="N276" i="14" s="1"/>
  <c r="L886" i="14"/>
  <c r="N886" i="14" s="1"/>
  <c r="L1023" i="14"/>
  <c r="M1023" i="14" s="1"/>
  <c r="L624" i="14"/>
  <c r="M624" i="14" s="1"/>
  <c r="L1019" i="14"/>
  <c r="N1019" i="14" s="1"/>
  <c r="L270" i="14"/>
  <c r="M270" i="14" s="1"/>
  <c r="L310" i="14"/>
  <c r="M310" i="14" s="1"/>
  <c r="L668" i="14"/>
  <c r="M668" i="14" s="1"/>
  <c r="L444" i="14"/>
  <c r="M444" i="14" s="1"/>
  <c r="L695" i="14"/>
  <c r="M695" i="14" s="1"/>
  <c r="L846" i="14"/>
  <c r="M846" i="14" s="1"/>
  <c r="L339" i="14"/>
  <c r="M339" i="14" s="1"/>
  <c r="L485" i="14"/>
  <c r="M485" i="14" s="1"/>
  <c r="L778" i="14"/>
  <c r="M778" i="14" s="1"/>
  <c r="L287" i="14"/>
  <c r="M287" i="14" s="1"/>
  <c r="L777" i="14"/>
  <c r="N777" i="14" s="1"/>
  <c r="L516" i="14"/>
  <c r="M516" i="14" s="1"/>
  <c r="L520" i="14"/>
  <c r="M520" i="14" s="1"/>
  <c r="L448" i="14"/>
  <c r="M448" i="14" s="1"/>
  <c r="L277" i="14"/>
  <c r="M277" i="14" s="1"/>
  <c r="L758" i="14"/>
  <c r="N758" i="14" s="1"/>
  <c r="L487" i="14"/>
  <c r="M487" i="14" s="1"/>
  <c r="L268" i="14"/>
  <c r="N268" i="14" s="1"/>
  <c r="L1093" i="14"/>
  <c r="M1093" i="14" s="1"/>
  <c r="L879" i="14"/>
  <c r="N879" i="14" s="1"/>
  <c r="L756" i="14"/>
  <c r="M756" i="14" s="1"/>
  <c r="L230" i="14"/>
  <c r="M230" i="14" s="1"/>
  <c r="L247" i="14"/>
  <c r="N247" i="14" s="1"/>
  <c r="L273" i="14"/>
  <c r="M273" i="14" s="1"/>
  <c r="L1075" i="14"/>
  <c r="M1075" i="14" s="1"/>
  <c r="L272" i="14"/>
  <c r="N272" i="14" s="1"/>
  <c r="L578" i="14"/>
  <c r="M578" i="14" s="1"/>
  <c r="L286" i="14"/>
  <c r="N286" i="14" s="1"/>
  <c r="L838" i="14"/>
  <c r="M838" i="14" s="1"/>
  <c r="L440" i="14"/>
  <c r="M440" i="14" s="1"/>
  <c r="L971" i="14"/>
  <c r="M971" i="14" s="1"/>
  <c r="L518" i="14"/>
  <c r="N518" i="14" s="1"/>
  <c r="L473" i="14"/>
  <c r="N473" i="14" s="1"/>
  <c r="L1078" i="14"/>
  <c r="M1078" i="14" s="1"/>
  <c r="L642" i="14"/>
  <c r="M642" i="14" s="1"/>
  <c r="L640" i="14"/>
  <c r="M640" i="14" s="1"/>
  <c r="L970" i="14"/>
  <c r="M970" i="14" s="1"/>
  <c r="L911" i="14"/>
  <c r="M911" i="14" s="1"/>
  <c r="L452" i="14"/>
  <c r="N452" i="14" s="1"/>
  <c r="L281" i="14"/>
  <c r="M281" i="14" s="1"/>
  <c r="L530" i="14"/>
  <c r="M530" i="14" s="1"/>
  <c r="L873" i="14"/>
  <c r="M873" i="14" s="1"/>
  <c r="L1092" i="14"/>
  <c r="N1092" i="14" s="1"/>
  <c r="L754" i="14"/>
  <c r="M754" i="14" s="1"/>
  <c r="L228" i="14"/>
  <c r="N228" i="14" s="1"/>
  <c r="L529" i="14"/>
  <c r="N529" i="14" s="1"/>
  <c r="L255" i="14"/>
  <c r="M255" i="14" s="1"/>
  <c r="L302" i="14"/>
  <c r="N302" i="14" s="1"/>
  <c r="L510" i="14"/>
  <c r="M510" i="14" s="1"/>
  <c r="L241" i="14"/>
  <c r="N241" i="14" s="1"/>
  <c r="L532" i="14"/>
  <c r="M532" i="14" s="1"/>
  <c r="L454" i="14"/>
  <c r="M454" i="14" s="1"/>
  <c r="L977" i="14"/>
  <c r="N977" i="14" s="1"/>
  <c r="L512" i="14"/>
  <c r="M512" i="14" s="1"/>
  <c r="L779" i="14"/>
  <c r="M779" i="14" s="1"/>
  <c r="L233" i="14"/>
  <c r="M233" i="14" s="1"/>
  <c r="L601" i="14"/>
  <c r="M601" i="14" s="1"/>
  <c r="L896" i="14"/>
  <c r="N896" i="14" s="1"/>
  <c r="L519" i="14"/>
  <c r="M519" i="14" s="1"/>
  <c r="L289" i="14"/>
  <c r="M289" i="14" s="1"/>
  <c r="L466" i="14"/>
  <c r="M466" i="14" s="1"/>
  <c r="L921" i="14"/>
  <c r="M921" i="14" s="1"/>
  <c r="L677" i="14"/>
  <c r="M677" i="14" s="1"/>
  <c r="L922" i="14"/>
  <c r="M922" i="14" s="1"/>
  <c r="L497" i="14"/>
  <c r="N497" i="14" s="1"/>
  <c r="L901" i="14"/>
  <c r="M901" i="14" s="1"/>
  <c r="L881" i="14"/>
  <c r="M881" i="14" s="1"/>
  <c r="L483" i="14"/>
  <c r="M483" i="14" s="1"/>
  <c r="L882" i="14"/>
  <c r="N882" i="14" s="1"/>
  <c r="L464" i="14"/>
  <c r="M464" i="14" s="1"/>
  <c r="L495" i="14"/>
  <c r="M495" i="14" s="1"/>
  <c r="L332" i="14"/>
  <c r="M332" i="14" s="1"/>
  <c r="L1089" i="14"/>
  <c r="N1089" i="14" s="1"/>
  <c r="L280" i="14"/>
  <c r="M280" i="14" s="1"/>
  <c r="L306" i="14"/>
  <c r="M306" i="14" s="1"/>
  <c r="L462" i="14"/>
  <c r="M462" i="14" s="1"/>
  <c r="L985" i="14"/>
  <c r="M985" i="14" s="1"/>
  <c r="L479" i="14"/>
  <c r="N479" i="14" s="1"/>
  <c r="L1086" i="14"/>
  <c r="M1086" i="14" s="1"/>
  <c r="L1085" i="14"/>
  <c r="M1085" i="14" s="1"/>
  <c r="L522" i="14"/>
  <c r="N522" i="14" s="1"/>
  <c r="L973" i="14"/>
  <c r="M973" i="14" s="1"/>
  <c r="L1096" i="14"/>
  <c r="M1096" i="14" s="1"/>
  <c r="L231" i="14"/>
  <c r="M231" i="14" s="1"/>
  <c r="L1006" i="14"/>
  <c r="M1006" i="14" s="1"/>
  <c r="L536" i="14"/>
  <c r="N536" i="14" s="1"/>
  <c r="L245" i="14"/>
  <c r="N245" i="14" s="1"/>
  <c r="L1005" i="14"/>
  <c r="M1005" i="14" s="1"/>
  <c r="L920" i="14"/>
  <c r="M920" i="14" s="1"/>
  <c r="L263" i="14"/>
  <c r="M263" i="14" s="1"/>
  <c r="L600" i="14"/>
  <c r="N600" i="14" s="1"/>
  <c r="L912" i="14"/>
  <c r="M912" i="14" s="1"/>
  <c r="L1017" i="14"/>
  <c r="N1017" i="14" s="1"/>
  <c r="M423" i="14"/>
  <c r="M430" i="14"/>
  <c r="M415" i="14"/>
  <c r="N413" i="14"/>
  <c r="N405" i="14"/>
  <c r="M412" i="14"/>
  <c r="M419" i="14"/>
  <c r="N404" i="14"/>
  <c r="M411" i="14"/>
  <c r="M418" i="14"/>
  <c r="N417" i="14"/>
  <c r="N915" i="14"/>
  <c r="N979" i="14"/>
  <c r="N917" i="14"/>
  <c r="N967" i="14"/>
  <c r="N590" i="14"/>
  <c r="N991" i="14"/>
  <c r="N894" i="14"/>
  <c r="N1097" i="14"/>
  <c r="N284" i="14"/>
  <c r="N689" i="14"/>
  <c r="N691" i="14"/>
  <c r="N764" i="14"/>
  <c r="N1094" i="14"/>
  <c r="N278" i="14"/>
  <c r="M361" i="14"/>
  <c r="N262" i="14"/>
  <c r="N1015" i="14"/>
  <c r="N345" i="14"/>
  <c r="N623" i="14"/>
  <c r="N265" i="14"/>
  <c r="N264" i="14"/>
  <c r="N875" i="14"/>
  <c r="M885" i="14"/>
  <c r="N250" i="14"/>
  <c r="N348" i="14"/>
  <c r="N239" i="14"/>
  <c r="N303" i="14"/>
  <c r="N904" i="14"/>
  <c r="M880" i="14"/>
  <c r="M844" i="14"/>
  <c r="M579" i="14"/>
  <c r="N760" i="14"/>
  <c r="N515" i="14"/>
  <c r="M314" i="14"/>
  <c r="M887" i="14"/>
  <c r="M1083" i="14"/>
  <c r="N253" i="14"/>
  <c r="N244" i="14"/>
  <c r="N346" i="14"/>
  <c r="N697" i="14"/>
  <c r="N776" i="14"/>
  <c r="N672" i="14"/>
  <c r="N780" i="14"/>
  <c r="N1011" i="14"/>
  <c r="N297" i="14"/>
  <c r="N428" i="14"/>
  <c r="M588" i="14"/>
  <c r="N946" i="14"/>
  <c r="N291" i="14"/>
  <c r="N527" i="14"/>
  <c r="N897" i="14"/>
  <c r="N318" i="14"/>
  <c r="M942" i="14"/>
  <c r="M1070" i="14"/>
  <c r="N1076" i="14"/>
  <c r="N770" i="14"/>
  <c r="N300" i="14"/>
  <c r="N290" i="14"/>
  <c r="N987" i="14"/>
  <c r="N711" i="14"/>
  <c r="M907" i="14"/>
  <c r="N243" i="14"/>
  <c r="N954" i="14"/>
  <c r="N285" i="14"/>
  <c r="N420" i="14"/>
  <c r="N938" i="14"/>
  <c r="N511" i="14"/>
  <c r="N675" i="14"/>
  <c r="N635" i="14"/>
  <c r="N984" i="14"/>
  <c r="N267" i="14"/>
  <c r="M899" i="14"/>
  <c r="N1091" i="14"/>
  <c r="N535" i="14"/>
  <c r="N425" i="14"/>
  <c r="N246" i="14"/>
  <c r="N762" i="14"/>
  <c r="N288" i="14"/>
  <c r="N431" i="14"/>
  <c r="M598" i="14"/>
  <c r="N900" i="14"/>
  <c r="N1088" i="14"/>
  <c r="N235" i="14"/>
  <c r="N1095" i="14"/>
  <c r="N685" i="14"/>
  <c r="N429" i="14"/>
  <c r="N269" i="14"/>
  <c r="N687" i="14"/>
  <c r="N355" i="14"/>
  <c r="N878" i="14"/>
  <c r="N978" i="14"/>
  <c r="N248" i="14"/>
  <c r="N582" i="14"/>
  <c r="N238" i="14"/>
  <c r="M883" i="14"/>
  <c r="N631" i="14"/>
  <c r="N252" i="14"/>
  <c r="N279" i="14"/>
  <c r="N1080" i="14"/>
  <c r="N421" i="14"/>
  <c r="N249" i="14"/>
  <c r="N1072" i="14"/>
  <c r="N782" i="14"/>
  <c r="N828" i="14"/>
  <c r="N1071" i="14"/>
  <c r="N581" i="14"/>
  <c r="M232" i="14"/>
  <c r="N703" i="14"/>
  <c r="N282" i="14"/>
  <c r="N876" i="14"/>
  <c r="N324" i="14"/>
  <c r="M1021" i="14"/>
  <c r="N236" i="14"/>
  <c r="N271" i="14"/>
  <c r="N621" i="14"/>
  <c r="N531" i="14"/>
  <c r="N320" i="14"/>
  <c r="N1036" i="14"/>
  <c r="N774" i="14"/>
  <c r="N427" i="14"/>
  <c r="M877" i="14"/>
  <c r="N299" i="14"/>
  <c r="N356" i="14"/>
  <c r="N275" i="14"/>
  <c r="M781" i="14"/>
  <c r="N884" i="14"/>
  <c r="N709" i="14"/>
  <c r="N274" i="14"/>
  <c r="N968" i="14"/>
  <c r="N229" i="14"/>
  <c r="N874" i="14"/>
  <c r="N508" i="14"/>
  <c r="N407" i="14"/>
  <c r="N322" i="14"/>
  <c r="N402" i="14"/>
  <c r="N906" i="14"/>
  <c r="N639" i="14"/>
  <c r="N312" i="14"/>
  <c r="N898" i="14"/>
  <c r="N613" i="14"/>
  <c r="N256" i="14"/>
  <c r="N283" i="14"/>
  <c r="M824" i="14"/>
  <c r="N824" i="14"/>
  <c r="M1007" i="14"/>
  <c r="N1007" i="14"/>
  <c r="M584" i="14"/>
  <c r="N584" i="14"/>
  <c r="M1025" i="14"/>
  <c r="N1025" i="14"/>
  <c r="N817" i="14"/>
  <c r="M836" i="14"/>
  <c r="N836" i="14"/>
  <c r="M521" i="14"/>
  <c r="N521" i="14"/>
  <c r="M409" i="14"/>
  <c r="N409" i="14"/>
  <c r="M1013" i="14"/>
  <c r="M633" i="14"/>
  <c r="N633" i="14"/>
  <c r="M403" i="14"/>
  <c r="N403" i="14"/>
  <c r="M625" i="14"/>
  <c r="N625" i="14"/>
  <c r="M596" i="14"/>
  <c r="N596" i="14"/>
  <c r="M840" i="14"/>
  <c r="N948" i="14"/>
  <c r="N763" i="14"/>
  <c r="N562" i="14"/>
  <c r="N572" i="14"/>
  <c r="N1039" i="14"/>
  <c r="N1049" i="14"/>
  <c r="N741" i="14"/>
  <c r="N627" i="14"/>
  <c r="N548" i="14"/>
  <c r="N337" i="14"/>
  <c r="N740" i="14"/>
  <c r="N759" i="14"/>
  <c r="N1043" i="14"/>
  <c r="N734" i="14"/>
  <c r="N858" i="14"/>
  <c r="N586" i="14"/>
  <c r="N298" i="14"/>
  <c r="N354" i="14"/>
  <c r="N408" i="14"/>
  <c r="N453" i="14"/>
  <c r="N546" i="14"/>
  <c r="N570" i="14"/>
  <c r="N564" i="14"/>
  <c r="N658" i="14"/>
  <c r="N1041" i="14"/>
  <c r="N1059" i="14"/>
  <c r="N1074" i="14"/>
  <c r="N793" i="14"/>
  <c r="N799" i="14"/>
  <c r="N981" i="14"/>
  <c r="N523" i="14"/>
  <c r="N617" i="14"/>
  <c r="N315" i="14"/>
  <c r="N670" i="14"/>
  <c r="N1082" i="14"/>
  <c r="N908" i="14"/>
  <c r="N769" i="14"/>
  <c r="N537" i="14"/>
  <c r="N665" i="14"/>
  <c r="N757" i="14"/>
  <c r="N367" i="14"/>
  <c r="N657" i="14"/>
  <c r="N700" i="14"/>
  <c r="N1040" i="14"/>
  <c r="N1046" i="14"/>
  <c r="N930" i="14"/>
  <c r="N809" i="14"/>
  <c r="N742" i="14"/>
  <c r="N718" i="14"/>
  <c r="N812" i="14"/>
  <c r="N866" i="14"/>
  <c r="N753" i="14"/>
  <c r="N965" i="14"/>
  <c r="N580" i="14"/>
  <c r="N775" i="14"/>
  <c r="N551" i="14"/>
  <c r="N649" i="14"/>
  <c r="N549" i="14"/>
  <c r="N671" i="14"/>
  <c r="N966" i="14"/>
  <c r="N771" i="14"/>
  <c r="N659" i="14"/>
  <c r="N1035" i="14"/>
  <c r="N956" i="14"/>
  <c r="N933" i="14"/>
  <c r="N955" i="14"/>
  <c r="N864" i="14"/>
  <c r="N943" i="14"/>
  <c r="N815" i="14"/>
  <c r="N791" i="14"/>
  <c r="N724" i="14"/>
  <c r="N767" i="14"/>
  <c r="N773" i="14"/>
  <c r="N761" i="14"/>
  <c r="N755" i="14"/>
  <c r="N765" i="14"/>
  <c r="N825" i="14"/>
  <c r="N842" i="14"/>
  <c r="N663" i="14"/>
  <c r="N1048" i="14"/>
  <c r="N1050" i="14"/>
  <c r="N1020" i="14"/>
  <c r="N788" i="14"/>
  <c r="N951" i="14"/>
  <c r="N849" i="14"/>
  <c r="N1062" i="14"/>
  <c r="N567" i="14"/>
  <c r="N569" i="14"/>
  <c r="N653" i="14"/>
  <c r="N661" i="14"/>
  <c r="N583" i="14"/>
  <c r="N651" i="14"/>
  <c r="N565" i="14"/>
  <c r="N686" i="14"/>
  <c r="N712" i="14"/>
  <c r="N1056" i="14"/>
  <c r="N1008" i="14"/>
  <c r="N972" i="14"/>
  <c r="N1000" i="14"/>
  <c r="N1042" i="14"/>
  <c r="N937" i="14"/>
  <c r="N859" i="14"/>
  <c r="N796" i="14"/>
  <c r="N725" i="14"/>
  <c r="N910" i="14"/>
  <c r="N841" i="14"/>
  <c r="N1073" i="14"/>
  <c r="N850" i="14"/>
  <c r="N391" i="14"/>
  <c r="N543" i="14"/>
  <c r="N557" i="14"/>
  <c r="N606" i="14"/>
  <c r="N561" i="14"/>
  <c r="N684" i="14"/>
  <c r="N702" i="14"/>
  <c r="N982" i="14"/>
  <c r="N313" i="14"/>
  <c r="N554" i="14"/>
  <c r="N559" i="14"/>
  <c r="N556" i="14"/>
  <c r="N545" i="14"/>
  <c r="N650" i="14"/>
  <c r="N655" i="14"/>
  <c r="N676" i="14"/>
  <c r="N696" i="14"/>
  <c r="N1057" i="14"/>
  <c r="N1051" i="14"/>
  <c r="N1014" i="14"/>
  <c r="N1003" i="14"/>
  <c r="N1024" i="14"/>
  <c r="N1018" i="14"/>
  <c r="N964" i="14"/>
  <c r="N940" i="14"/>
  <c r="N953" i="14"/>
  <c r="N916" i="14"/>
  <c r="N945" i="14"/>
  <c r="N801" i="14"/>
  <c r="N726" i="14"/>
  <c r="N867" i="14"/>
  <c r="N804" i="14"/>
  <c r="N733" i="14"/>
  <c r="N935" i="14"/>
  <c r="N870" i="14"/>
  <c r="N862" i="14"/>
  <c r="N807" i="14"/>
  <c r="N732" i="14"/>
  <c r="N865" i="14"/>
  <c r="N833" i="14"/>
  <c r="N834" i="14"/>
  <c r="N826" i="14"/>
  <c r="N1060" i="14"/>
  <c r="N1052" i="14"/>
  <c r="N1044" i="14"/>
  <c r="N957" i="14"/>
  <c r="N988" i="14"/>
  <c r="N990" i="14"/>
  <c r="N974" i="14"/>
  <c r="N934" i="14"/>
  <c r="N1058" i="14"/>
  <c r="N1028" i="14"/>
  <c r="N1012" i="14"/>
  <c r="N947" i="14"/>
  <c r="N939" i="14"/>
  <c r="N816" i="14"/>
  <c r="N808" i="14"/>
  <c r="N800" i="14"/>
  <c r="N792" i="14"/>
  <c r="N745" i="14"/>
  <c r="N737" i="14"/>
  <c r="N729" i="14"/>
  <c r="N721" i="14"/>
  <c r="N949" i="14"/>
  <c r="N941" i="14"/>
  <c r="N918" i="14"/>
  <c r="N847" i="14"/>
  <c r="N839" i="14"/>
  <c r="N831" i="14"/>
  <c r="N823" i="14"/>
  <c r="N810" i="14"/>
  <c r="N802" i="14"/>
  <c r="N794" i="14"/>
  <c r="N747" i="14"/>
  <c r="N739" i="14"/>
  <c r="N731" i="14"/>
  <c r="N723" i="14"/>
  <c r="N1022" i="14"/>
  <c r="N999" i="14"/>
  <c r="N1054" i="14"/>
  <c r="N1037" i="14"/>
  <c r="N1016" i="14"/>
  <c r="N1002" i="14"/>
  <c r="N1026" i="14"/>
  <c r="N1010" i="14"/>
  <c r="N980" i="14"/>
  <c r="N952" i="14"/>
  <c r="N944" i="14"/>
  <c r="N936" i="14"/>
  <c r="N929" i="14"/>
  <c r="N1004" i="14"/>
  <c r="N932" i="14"/>
  <c r="N868" i="14"/>
  <c r="N860" i="14"/>
  <c r="N813" i="14"/>
  <c r="N805" i="14"/>
  <c r="N797" i="14"/>
  <c r="N789" i="14"/>
  <c r="M748" i="14"/>
  <c r="N871" i="14"/>
  <c r="N863" i="14"/>
  <c r="M818" i="14"/>
  <c r="N869" i="14"/>
  <c r="N861" i="14"/>
  <c r="N845" i="14"/>
  <c r="N837" i="14"/>
  <c r="N829" i="14"/>
  <c r="N1061" i="14"/>
  <c r="N1053" i="14"/>
  <c r="N1045" i="14"/>
  <c r="N1063" i="14"/>
  <c r="N1055" i="14"/>
  <c r="N1047" i="14"/>
  <c r="N1090" i="14"/>
  <c r="N1098" i="14"/>
  <c r="N1001" i="14"/>
  <c r="N958" i="14"/>
  <c r="N746" i="14"/>
  <c r="N738" i="14"/>
  <c r="N730" i="14"/>
  <c r="N722" i="14"/>
  <c r="N931" i="14"/>
  <c r="N811" i="14"/>
  <c r="N803" i="14"/>
  <c r="N795" i="14"/>
  <c r="N744" i="14"/>
  <c r="N736" i="14"/>
  <c r="N728" i="14"/>
  <c r="N720" i="14"/>
  <c r="N851" i="14"/>
  <c r="N843" i="14"/>
  <c r="N835" i="14"/>
  <c r="N827" i="14"/>
  <c r="N814" i="14"/>
  <c r="N806" i="14"/>
  <c r="N798" i="14"/>
  <c r="N790" i="14"/>
  <c r="N743" i="14"/>
  <c r="N735" i="14"/>
  <c r="N727" i="14"/>
  <c r="N719" i="14"/>
  <c r="N587" i="14"/>
  <c r="N595" i="14"/>
  <c r="N652" i="14"/>
  <c r="N660" i="14"/>
  <c r="N509" i="14"/>
  <c r="N605" i="14"/>
  <c r="N603" i="14"/>
  <c r="N673" i="14"/>
  <c r="N589" i="14"/>
  <c r="N597" i="14"/>
  <c r="N698" i="14"/>
  <c r="N550" i="14"/>
  <c r="N558" i="14"/>
  <c r="N566" i="14"/>
  <c r="N547" i="14"/>
  <c r="N555" i="14"/>
  <c r="N563" i="14"/>
  <c r="N571" i="14"/>
  <c r="N591" i="14"/>
  <c r="N599" i="14"/>
  <c r="N648" i="14"/>
  <c r="N656" i="14"/>
  <c r="N525" i="14"/>
  <c r="N553" i="14"/>
  <c r="N607" i="14"/>
  <c r="N604" i="14"/>
  <c r="N669" i="14"/>
  <c r="N692" i="14"/>
  <c r="N708" i="14"/>
  <c r="N694" i="14"/>
  <c r="N710" i="14"/>
  <c r="N688" i="14"/>
  <c r="N704" i="14"/>
  <c r="N667" i="14"/>
  <c r="M573" i="14"/>
  <c r="N544" i="14"/>
  <c r="N552" i="14"/>
  <c r="N560" i="14"/>
  <c r="N568" i="14"/>
  <c r="N585" i="14"/>
  <c r="N593" i="14"/>
  <c r="N517" i="14"/>
  <c r="N533" i="14"/>
  <c r="N602" i="14"/>
  <c r="N654" i="14"/>
  <c r="N662" i="14"/>
  <c r="N666" i="14"/>
  <c r="N674" i="14"/>
  <c r="N690" i="14"/>
  <c r="N706" i="14"/>
  <c r="N323" i="14"/>
  <c r="N344" i="14"/>
  <c r="N307" i="14"/>
  <c r="N414" i="14"/>
  <c r="N449" i="14"/>
  <c r="N441" i="14"/>
  <c r="N447" i="14"/>
  <c r="N496" i="14"/>
  <c r="N390" i="14"/>
  <c r="N392" i="14"/>
  <c r="N353" i="14"/>
  <c r="N321" i="14"/>
  <c r="N459" i="14"/>
  <c r="N451" i="14"/>
  <c r="N443" i="14"/>
  <c r="N437" i="14"/>
  <c r="N494" i="14"/>
  <c r="N486" i="14"/>
  <c r="N478" i="14"/>
  <c r="N488" i="14"/>
  <c r="N472" i="14"/>
  <c r="N500" i="14"/>
  <c r="N492" i="14"/>
  <c r="N476" i="14"/>
  <c r="N498" i="14"/>
  <c r="N490" i="14"/>
  <c r="N482" i="14"/>
  <c r="N480" i="14"/>
  <c r="N424" i="14"/>
  <c r="N465" i="14"/>
  <c r="N457" i="14"/>
  <c r="N406" i="14"/>
  <c r="N463" i="14"/>
  <c r="N455" i="14"/>
  <c r="N439" i="14"/>
  <c r="N422" i="14"/>
  <c r="N375" i="14"/>
  <c r="N352" i="14"/>
  <c r="N305" i="14"/>
  <c r="N369" i="14"/>
  <c r="N317" i="14"/>
  <c r="N309" i="14"/>
  <c r="N325" i="14"/>
  <c r="N319" i="14"/>
  <c r="N311" i="14"/>
  <c r="N426" i="14"/>
  <c r="N416" i="14"/>
  <c r="N461" i="14"/>
  <c r="N445" i="14"/>
  <c r="N410" i="14"/>
  <c r="N383" i="14"/>
  <c r="N389" i="14"/>
  <c r="N376" i="14"/>
  <c r="N358" i="14"/>
  <c r="N338" i="14"/>
  <c r="N334" i="14"/>
  <c r="N374" i="14"/>
  <c r="N343" i="14"/>
  <c r="N351" i="14"/>
  <c r="N382" i="14"/>
  <c r="N380" i="14"/>
  <c r="N359" i="14"/>
  <c r="N335" i="14"/>
  <c r="N372" i="14"/>
  <c r="N350" i="14"/>
  <c r="N336" i="14"/>
  <c r="N360" i="14"/>
  <c r="N342" i="14"/>
  <c r="N395" i="14"/>
  <c r="N387" i="14"/>
  <c r="N379" i="14"/>
  <c r="N371" i="14"/>
  <c r="N393" i="14"/>
  <c r="N385" i="14"/>
  <c r="N388" i="14"/>
  <c r="N349" i="14"/>
  <c r="N333" i="14"/>
  <c r="N341" i="14"/>
  <c r="N373" i="14"/>
  <c r="N384" i="14"/>
  <c r="N357" i="14"/>
  <c r="N377" i="14"/>
  <c r="M397" i="14"/>
  <c r="N396" i="14"/>
  <c r="N394" i="14"/>
  <c r="N386" i="14"/>
  <c r="N378" i="14"/>
  <c r="N370" i="14"/>
  <c r="N368" i="14"/>
  <c r="N381" i="14"/>
  <c r="H43" i="8"/>
  <c r="E43" i="8"/>
  <c r="N534" i="14" l="1"/>
  <c r="N772" i="14"/>
  <c r="N1085" i="14"/>
  <c r="N881" i="14"/>
  <c r="N971" i="14"/>
  <c r="N444" i="14"/>
  <c r="N516" i="14"/>
  <c r="N768" i="14"/>
  <c r="N693" i="14"/>
  <c r="N919" i="14"/>
  <c r="N616" i="14"/>
  <c r="N911" i="14"/>
  <c r="M777" i="14"/>
  <c r="N233" i="14"/>
  <c r="N304" i="14"/>
  <c r="N301" i="14"/>
  <c r="N464" i="14"/>
  <c r="N846" i="14"/>
  <c r="N237" i="14"/>
  <c r="N263" i="14"/>
  <c r="N975" i="14"/>
  <c r="N677" i="14"/>
  <c r="M308" i="14"/>
  <c r="N1079" i="14"/>
  <c r="N668" i="14"/>
  <c r="N273" i="14"/>
  <c r="M1089" i="14"/>
  <c r="M529" i="14"/>
  <c r="N634" i="14"/>
  <c r="M699" i="14"/>
  <c r="N973" i="14"/>
  <c r="N1005" i="14"/>
  <c r="N454" i="14"/>
  <c r="M228" i="14"/>
  <c r="M1084" i="14"/>
  <c r="N483" i="14"/>
  <c r="N227" i="14"/>
  <c r="N240" i="14"/>
  <c r="N242" i="14"/>
  <c r="N489" i="14"/>
  <c r="N578" i="14"/>
  <c r="N614" i="14"/>
  <c r="N456" i="14"/>
  <c r="N1075" i="14"/>
  <c r="M1027" i="14"/>
  <c r="N251" i="14"/>
  <c r="N466" i="14"/>
  <c r="N519" i="14"/>
  <c r="N619" i="14"/>
  <c r="N640" i="14"/>
  <c r="M268" i="14"/>
  <c r="N1078" i="14"/>
  <c r="M522" i="14"/>
  <c r="N641" i="14"/>
  <c r="N902" i="14"/>
  <c r="N510" i="14"/>
  <c r="N255" i="14"/>
  <c r="N778" i="14"/>
  <c r="N624" i="14"/>
  <c r="N642" i="14"/>
  <c r="N695" i="14"/>
  <c r="N629" i="14"/>
  <c r="N287" i="14"/>
  <c r="N622" i="14"/>
  <c r="N993" i="14"/>
  <c r="N254" i="14"/>
  <c r="N306" i="14"/>
  <c r="N779" i="14"/>
  <c r="M886" i="14"/>
  <c r="M852" i="14"/>
  <c r="M347" i="14"/>
  <c r="N985" i="14"/>
  <c r="M1081" i="14"/>
  <c r="N450" i="14"/>
  <c r="N873" i="14"/>
  <c r="N530" i="14"/>
  <c r="N901" i="14"/>
  <c r="N520" i="14"/>
  <c r="M832" i="14"/>
  <c r="N280" i="14"/>
  <c r="N1093" i="14"/>
  <c r="N920" i="14"/>
  <c r="N637" i="14"/>
  <c r="N281" i="14"/>
  <c r="N1096" i="14"/>
  <c r="M452" i="14"/>
  <c r="M276" i="14"/>
  <c r="M234" i="14"/>
  <c r="M245" i="14"/>
  <c r="M518" i="14"/>
  <c r="M977" i="14"/>
  <c r="N592" i="14"/>
  <c r="N524" i="14"/>
  <c r="N289" i="14"/>
  <c r="N487" i="14"/>
  <c r="N462" i="14"/>
  <c r="N266" i="14"/>
  <c r="N231" i="14"/>
  <c r="N923" i="14"/>
  <c r="M326" i="14"/>
  <c r="N701" i="14"/>
  <c r="N316" i="14"/>
  <c r="N1023" i="14"/>
  <c r="M442" i="14"/>
  <c r="N976" i="14"/>
  <c r="N632" i="14"/>
  <c r="N270" i="14"/>
  <c r="N512" i="14"/>
  <c r="M848" i="14"/>
  <c r="M914" i="14"/>
  <c r="N838" i="14"/>
  <c r="N766" i="14"/>
  <c r="N601" i="14"/>
  <c r="N970" i="14"/>
  <c r="M458" i="14"/>
  <c r="N230" i="14"/>
  <c r="M241" i="14"/>
  <c r="M499" i="14"/>
  <c r="N630" i="14"/>
  <c r="M913" i="14"/>
  <c r="M513" i="14"/>
  <c r="M615" i="14"/>
  <c r="M501" i="14"/>
  <c r="N277" i="14"/>
  <c r="N756" i="14"/>
  <c r="N1086" i="14"/>
  <c r="N448" i="14"/>
  <c r="N339" i="14"/>
  <c r="M600" i="14"/>
  <c r="M286" i="14"/>
  <c r="M1019" i="14"/>
  <c r="M896" i="14"/>
  <c r="M1009" i="14"/>
  <c r="M479" i="14"/>
  <c r="N683" i="14"/>
  <c r="N1006" i="14"/>
  <c r="N1038" i="14"/>
  <c r="N485" i="14"/>
  <c r="N332" i="14"/>
  <c r="N310" i="14"/>
  <c r="M905" i="14"/>
  <c r="M992" i="14"/>
  <c r="N754" i="14"/>
  <c r="N438" i="14"/>
  <c r="N921" i="14"/>
  <c r="M882" i="14"/>
  <c r="M302" i="14"/>
  <c r="M879" i="14"/>
  <c r="M481" i="14"/>
  <c r="N922" i="14"/>
  <c r="N912" i="14"/>
  <c r="N440" i="14"/>
  <c r="M536" i="14"/>
  <c r="M497" i="14"/>
  <c r="M247" i="14"/>
  <c r="M1092" i="14"/>
  <c r="N872" i="14"/>
  <c r="N495" i="14"/>
  <c r="N532" i="14"/>
  <c r="M473" i="14"/>
  <c r="M272" i="14"/>
  <c r="M340" i="14"/>
  <c r="M1017" i="14"/>
  <c r="M758" i="14"/>
  <c r="N419" i="14"/>
  <c r="N423" i="14"/>
  <c r="N415" i="14"/>
  <c r="N418" i="14"/>
  <c r="N412" i="14"/>
  <c r="M404" i="14"/>
  <c r="N411" i="14"/>
  <c r="N430" i="14"/>
  <c r="M405" i="14"/>
  <c r="M417" i="14"/>
  <c r="M413" i="14"/>
  <c r="N907" i="14"/>
  <c r="N899" i="14"/>
  <c r="M285" i="14"/>
  <c r="N942" i="14"/>
  <c r="M283" i="14"/>
  <c r="N887" i="14"/>
  <c r="M427" i="14"/>
  <c r="N598" i="14"/>
  <c r="N781" i="14"/>
  <c r="N1021" i="14"/>
  <c r="N232" i="14"/>
  <c r="N877" i="14"/>
  <c r="N883" i="14"/>
  <c r="N885" i="14"/>
  <c r="M1080" i="14"/>
  <c r="N588" i="14"/>
  <c r="M274" i="14"/>
  <c r="M256" i="14"/>
  <c r="M279" i="14"/>
  <c r="M346" i="14"/>
  <c r="M235" i="14"/>
  <c r="M774" i="14"/>
  <c r="M613" i="14"/>
  <c r="M252" i="14"/>
  <c r="M324" i="14"/>
  <c r="M760" i="14"/>
  <c r="M250" i="14"/>
  <c r="M581" i="14"/>
  <c r="M978" i="14"/>
  <c r="M236" i="14"/>
  <c r="M1071" i="14"/>
  <c r="M425" i="14"/>
  <c r="M770" i="14"/>
  <c r="M639" i="14"/>
  <c r="M508" i="14"/>
  <c r="N1070" i="14"/>
  <c r="M275" i="14"/>
  <c r="M621" i="14"/>
  <c r="M1072" i="14"/>
  <c r="M582" i="14"/>
  <c r="M711" i="14"/>
  <c r="M897" i="14"/>
  <c r="M906" i="14"/>
  <c r="M356" i="14"/>
  <c r="M249" i="14"/>
  <c r="M780" i="14"/>
  <c r="M904" i="14"/>
  <c r="M320" i="14"/>
  <c r="M269" i="14"/>
  <c r="N314" i="14"/>
  <c r="N361" i="14"/>
  <c r="M265" i="14"/>
  <c r="M312" i="14"/>
  <c r="M531" i="14"/>
  <c r="M782" i="14"/>
  <c r="M238" i="14"/>
  <c r="M431" i="14"/>
  <c r="M675" i="14"/>
  <c r="M1036" i="14"/>
  <c r="M1064" i="14" s="1"/>
  <c r="M402" i="14"/>
  <c r="M874" i="14"/>
  <c r="M709" i="14"/>
  <c r="M876" i="14"/>
  <c r="M878" i="14"/>
  <c r="M429" i="14"/>
  <c r="M1088" i="14"/>
  <c r="M288" i="14"/>
  <c r="M535" i="14"/>
  <c r="M267" i="14"/>
  <c r="M511" i="14"/>
  <c r="M954" i="14"/>
  <c r="M987" i="14"/>
  <c r="M1076" i="14"/>
  <c r="M527" i="14"/>
  <c r="M428" i="14"/>
  <c r="M672" i="14"/>
  <c r="M244" i="14"/>
  <c r="M303" i="14"/>
  <c r="M623" i="14"/>
  <c r="M262" i="14"/>
  <c r="M898" i="14"/>
  <c r="M299" i="14"/>
  <c r="M271" i="14"/>
  <c r="M828" i="14"/>
  <c r="M631" i="14"/>
  <c r="M322" i="14"/>
  <c r="M229" i="14"/>
  <c r="M884" i="14"/>
  <c r="M282" i="14"/>
  <c r="M355" i="14"/>
  <c r="M685" i="14"/>
  <c r="M900" i="14"/>
  <c r="M762" i="14"/>
  <c r="M1091" i="14"/>
  <c r="M984" i="14"/>
  <c r="M938" i="14"/>
  <c r="M243" i="14"/>
  <c r="M290" i="14"/>
  <c r="M291" i="14"/>
  <c r="M297" i="14"/>
  <c r="M776" i="14"/>
  <c r="M253" i="14"/>
  <c r="M239" i="14"/>
  <c r="M875" i="14"/>
  <c r="M345" i="14"/>
  <c r="M515" i="14"/>
  <c r="M407" i="14"/>
  <c r="M968" i="14"/>
  <c r="M703" i="14"/>
  <c r="M248" i="14"/>
  <c r="M687" i="14"/>
  <c r="M1095" i="14"/>
  <c r="M246" i="14"/>
  <c r="M635" i="14"/>
  <c r="M420" i="14"/>
  <c r="M300" i="14"/>
  <c r="M318" i="14"/>
  <c r="M946" i="14"/>
  <c r="M1011" i="14"/>
  <c r="M697" i="14"/>
  <c r="N1083" i="14"/>
  <c r="M348" i="14"/>
  <c r="M264" i="14"/>
  <c r="M421" i="14"/>
  <c r="M1015" i="14"/>
  <c r="N840" i="14"/>
  <c r="N1013" i="14"/>
  <c r="F152" i="14"/>
  <c r="E57" i="14"/>
  <c r="J57" i="14" s="1"/>
  <c r="L57" i="14" s="1"/>
  <c r="E38" i="14"/>
  <c r="J38" i="14" s="1"/>
  <c r="L38" i="14" s="1"/>
  <c r="E37" i="14"/>
  <c r="J37" i="14" s="1"/>
  <c r="L37" i="14" s="1"/>
  <c r="E36" i="14"/>
  <c r="J36" i="14" s="1"/>
  <c r="L36" i="14" s="1"/>
  <c r="E35" i="14"/>
  <c r="J35" i="14" s="1"/>
  <c r="L35" i="14" s="1"/>
  <c r="E34" i="14"/>
  <c r="J34" i="14" s="1"/>
  <c r="L34" i="14" s="1"/>
  <c r="E33" i="14"/>
  <c r="J33" i="14" s="1"/>
  <c r="L33" i="14" s="1"/>
  <c r="E32" i="14"/>
  <c r="J32" i="14" s="1"/>
  <c r="L32" i="14" s="1"/>
  <c r="E31" i="14"/>
  <c r="J31" i="14" s="1"/>
  <c r="L31" i="14" s="1"/>
  <c r="E30" i="14"/>
  <c r="J30" i="14" s="1"/>
  <c r="L30" i="14" s="1"/>
  <c r="E29" i="14"/>
  <c r="J29" i="14" s="1"/>
  <c r="L29" i="14" s="1"/>
  <c r="E28" i="14"/>
  <c r="J28" i="14" s="1"/>
  <c r="L28" i="14" s="1"/>
  <c r="E27" i="14"/>
  <c r="J27" i="14" s="1"/>
  <c r="L27" i="14" s="1"/>
  <c r="E26" i="14"/>
  <c r="J26" i="14" s="1"/>
  <c r="L26" i="14" s="1"/>
  <c r="E25" i="14"/>
  <c r="J25" i="14" s="1"/>
  <c r="L25" i="14" s="1"/>
  <c r="E24" i="14"/>
  <c r="J24" i="14" s="1"/>
  <c r="L24" i="14" s="1"/>
  <c r="E23" i="14"/>
  <c r="J23" i="14" s="1"/>
  <c r="L23" i="14" s="1"/>
  <c r="E22" i="14"/>
  <c r="J22" i="14" s="1"/>
  <c r="L22" i="14" s="1"/>
  <c r="E21" i="14"/>
  <c r="J21" i="14" s="1"/>
  <c r="L21" i="14" s="1"/>
  <c r="E20" i="14"/>
  <c r="J20" i="14" s="1"/>
  <c r="L20" i="14" s="1"/>
  <c r="E19" i="14"/>
  <c r="J19" i="14" s="1"/>
  <c r="L19" i="14" s="1"/>
  <c r="E18" i="14"/>
  <c r="J18" i="14" s="1"/>
  <c r="L18" i="14" s="1"/>
  <c r="E17" i="14"/>
  <c r="J17" i="14" s="1"/>
  <c r="L17" i="14" s="1"/>
  <c r="E16" i="14"/>
  <c r="J16" i="14" s="1"/>
  <c r="L16" i="14" s="1"/>
  <c r="E15" i="14"/>
  <c r="J15" i="14" s="1"/>
  <c r="L15" i="14" s="1"/>
  <c r="E14" i="14"/>
  <c r="J14" i="14" s="1"/>
  <c r="L14" i="14" s="1"/>
  <c r="E13" i="14"/>
  <c r="J13" i="14" s="1"/>
  <c r="L13" i="14" s="1"/>
  <c r="E12" i="14"/>
  <c r="J12" i="14" s="1"/>
  <c r="L12" i="14" s="1"/>
  <c r="E11" i="14"/>
  <c r="J11" i="14" s="1"/>
  <c r="L11" i="14" s="1"/>
  <c r="E10" i="14"/>
  <c r="J10" i="14" s="1"/>
  <c r="L10" i="14" s="1"/>
  <c r="E9" i="14"/>
  <c r="E81" i="14"/>
  <c r="J81" i="14" s="1"/>
  <c r="L81" i="14" s="1"/>
  <c r="E80" i="14"/>
  <c r="J80" i="14" s="1"/>
  <c r="L80" i="14" s="1"/>
  <c r="E79" i="14"/>
  <c r="J79" i="14" s="1"/>
  <c r="L79" i="14" s="1"/>
  <c r="E78" i="14"/>
  <c r="J78" i="14" s="1"/>
  <c r="L78" i="14" s="1"/>
  <c r="E77" i="14"/>
  <c r="J77" i="14" s="1"/>
  <c r="L77" i="14" s="1"/>
  <c r="E76" i="14"/>
  <c r="J76" i="14" s="1"/>
  <c r="L76" i="14" s="1"/>
  <c r="E75" i="14"/>
  <c r="J75" i="14" s="1"/>
  <c r="L75" i="14" s="1"/>
  <c r="E74" i="14"/>
  <c r="J74" i="14" s="1"/>
  <c r="L74" i="14" s="1"/>
  <c r="E73" i="14"/>
  <c r="J73" i="14" s="1"/>
  <c r="L73" i="14" s="1"/>
  <c r="E72" i="14"/>
  <c r="J72" i="14" s="1"/>
  <c r="L72" i="14" s="1"/>
  <c r="E71" i="14"/>
  <c r="J71" i="14" s="1"/>
  <c r="L71" i="14" s="1"/>
  <c r="E70" i="14"/>
  <c r="J70" i="14" s="1"/>
  <c r="L70" i="14" s="1"/>
  <c r="E69" i="14"/>
  <c r="J69" i="14" s="1"/>
  <c r="L69" i="14" s="1"/>
  <c r="E68" i="14"/>
  <c r="J68" i="14" s="1"/>
  <c r="L68" i="14" s="1"/>
  <c r="E67" i="14"/>
  <c r="J67" i="14" s="1"/>
  <c r="L67" i="14" s="1"/>
  <c r="E66" i="14"/>
  <c r="J66" i="14" s="1"/>
  <c r="L66" i="14" s="1"/>
  <c r="E65" i="14"/>
  <c r="J65" i="14" s="1"/>
  <c r="L65" i="14" s="1"/>
  <c r="E64" i="14"/>
  <c r="J64" i="14" s="1"/>
  <c r="L64" i="14" s="1"/>
  <c r="E63" i="14"/>
  <c r="J63" i="14" s="1"/>
  <c r="L63" i="14" s="1"/>
  <c r="E62" i="14"/>
  <c r="J62" i="14" s="1"/>
  <c r="L62" i="14" s="1"/>
  <c r="E61" i="14"/>
  <c r="J61" i="14" s="1"/>
  <c r="L61" i="14" s="1"/>
  <c r="E60" i="14"/>
  <c r="J60" i="14" s="1"/>
  <c r="L60" i="14" s="1"/>
  <c r="E59" i="14"/>
  <c r="J59" i="14" s="1"/>
  <c r="L59" i="14" s="1"/>
  <c r="E58" i="14"/>
  <c r="J58" i="14" s="1"/>
  <c r="L58" i="14" s="1"/>
  <c r="E56" i="14"/>
  <c r="J56" i="14" s="1"/>
  <c r="L56" i="14" s="1"/>
  <c r="E55" i="14"/>
  <c r="E54" i="14"/>
  <c r="E53" i="14"/>
  <c r="E52" i="14"/>
  <c r="E116" i="14"/>
  <c r="J116" i="14" s="1"/>
  <c r="L116" i="14" s="1"/>
  <c r="E115" i="14"/>
  <c r="J115" i="14" s="1"/>
  <c r="L115" i="14" s="1"/>
  <c r="E114" i="14"/>
  <c r="J114" i="14" s="1"/>
  <c r="L114" i="14" s="1"/>
  <c r="E113" i="14"/>
  <c r="J113" i="14" s="1"/>
  <c r="L113" i="14" s="1"/>
  <c r="E112" i="14"/>
  <c r="J112" i="14" s="1"/>
  <c r="L112" i="14" s="1"/>
  <c r="E111" i="14"/>
  <c r="J111" i="14" s="1"/>
  <c r="L111" i="14" s="1"/>
  <c r="E110" i="14"/>
  <c r="J110" i="14" s="1"/>
  <c r="L110" i="14" s="1"/>
  <c r="E109" i="14"/>
  <c r="J109" i="14" s="1"/>
  <c r="L109" i="14" s="1"/>
  <c r="E108" i="14"/>
  <c r="J108" i="14" s="1"/>
  <c r="L108" i="14" s="1"/>
  <c r="E107" i="14"/>
  <c r="J107" i="14" s="1"/>
  <c r="L107" i="14" s="1"/>
  <c r="E106" i="14"/>
  <c r="J106" i="14" s="1"/>
  <c r="L106" i="14" s="1"/>
  <c r="E105" i="14"/>
  <c r="J105" i="14" s="1"/>
  <c r="L105" i="14" s="1"/>
  <c r="E104" i="14"/>
  <c r="J104" i="14" s="1"/>
  <c r="L104" i="14" s="1"/>
  <c r="E103" i="14"/>
  <c r="J103" i="14" s="1"/>
  <c r="L103" i="14" s="1"/>
  <c r="E102" i="14"/>
  <c r="J102" i="14" s="1"/>
  <c r="L102" i="14" s="1"/>
  <c r="E101" i="14"/>
  <c r="J101" i="14" s="1"/>
  <c r="L101" i="14" s="1"/>
  <c r="E100" i="14"/>
  <c r="J100" i="14" s="1"/>
  <c r="L100" i="14" s="1"/>
  <c r="E99" i="14"/>
  <c r="J99" i="14" s="1"/>
  <c r="L99" i="14" s="1"/>
  <c r="E98" i="14"/>
  <c r="J98" i="14" s="1"/>
  <c r="L98" i="14" s="1"/>
  <c r="E97" i="14"/>
  <c r="J97" i="14" s="1"/>
  <c r="L97" i="14" s="1"/>
  <c r="E96" i="14"/>
  <c r="J96" i="14" s="1"/>
  <c r="L96" i="14" s="1"/>
  <c r="E95" i="14"/>
  <c r="J95" i="14" s="1"/>
  <c r="L95" i="14" s="1"/>
  <c r="E94" i="14"/>
  <c r="J94" i="14" s="1"/>
  <c r="L94" i="14" s="1"/>
  <c r="E93" i="14"/>
  <c r="J93" i="14" s="1"/>
  <c r="L93" i="14" s="1"/>
  <c r="E92" i="14"/>
  <c r="J92" i="14" s="1"/>
  <c r="L92" i="14" s="1"/>
  <c r="E91" i="14"/>
  <c r="J91" i="14" s="1"/>
  <c r="L91" i="14" s="1"/>
  <c r="E90" i="14"/>
  <c r="E89" i="14"/>
  <c r="E88" i="14"/>
  <c r="E87" i="14"/>
  <c r="E151" i="14"/>
  <c r="J151" i="14" s="1"/>
  <c r="L151" i="14" s="1"/>
  <c r="E150" i="14"/>
  <c r="J150" i="14" s="1"/>
  <c r="L150" i="14" s="1"/>
  <c r="E149" i="14"/>
  <c r="J149" i="14" s="1"/>
  <c r="L149" i="14" s="1"/>
  <c r="E148" i="14"/>
  <c r="J148" i="14" s="1"/>
  <c r="L148" i="14" s="1"/>
  <c r="E147" i="14"/>
  <c r="J147" i="14" s="1"/>
  <c r="L147" i="14" s="1"/>
  <c r="E146" i="14"/>
  <c r="J146" i="14" s="1"/>
  <c r="L146" i="14" s="1"/>
  <c r="E145" i="14"/>
  <c r="J145" i="14" s="1"/>
  <c r="L145" i="14" s="1"/>
  <c r="E144" i="14"/>
  <c r="J144" i="14" s="1"/>
  <c r="L144" i="14" s="1"/>
  <c r="E143" i="14"/>
  <c r="J143" i="14" s="1"/>
  <c r="L143" i="14" s="1"/>
  <c r="E142" i="14"/>
  <c r="J142" i="14" s="1"/>
  <c r="L142" i="14" s="1"/>
  <c r="E141" i="14"/>
  <c r="J141" i="14" s="1"/>
  <c r="L141" i="14" s="1"/>
  <c r="E140" i="14"/>
  <c r="J140" i="14" s="1"/>
  <c r="L140" i="14" s="1"/>
  <c r="E139" i="14"/>
  <c r="J139" i="14" s="1"/>
  <c r="L139" i="14" s="1"/>
  <c r="E138" i="14"/>
  <c r="J138" i="14" s="1"/>
  <c r="L138" i="14" s="1"/>
  <c r="E137" i="14"/>
  <c r="J137" i="14" s="1"/>
  <c r="L137" i="14" s="1"/>
  <c r="E136" i="14"/>
  <c r="J136" i="14" s="1"/>
  <c r="L136" i="14" s="1"/>
  <c r="E135" i="14"/>
  <c r="J135" i="14" s="1"/>
  <c r="L135" i="14" s="1"/>
  <c r="E134" i="14"/>
  <c r="J134" i="14" s="1"/>
  <c r="L134" i="14" s="1"/>
  <c r="E133" i="14"/>
  <c r="J133" i="14" s="1"/>
  <c r="L133" i="14" s="1"/>
  <c r="E132" i="14"/>
  <c r="J132" i="14" s="1"/>
  <c r="L132" i="14" s="1"/>
  <c r="E131" i="14"/>
  <c r="J131" i="14" s="1"/>
  <c r="L131" i="14" s="1"/>
  <c r="E130" i="14"/>
  <c r="J130" i="14" s="1"/>
  <c r="L130" i="14" s="1"/>
  <c r="E129" i="14"/>
  <c r="J129" i="14" s="1"/>
  <c r="L129" i="14" s="1"/>
  <c r="E128" i="14"/>
  <c r="J128" i="14" s="1"/>
  <c r="L128" i="14" s="1"/>
  <c r="E127" i="14"/>
  <c r="J127" i="14" s="1"/>
  <c r="L127" i="14" s="1"/>
  <c r="E126" i="14"/>
  <c r="J126" i="14" s="1"/>
  <c r="L126" i="14" s="1"/>
  <c r="E125" i="14"/>
  <c r="J125" i="14" s="1"/>
  <c r="L125" i="14" s="1"/>
  <c r="E124" i="14"/>
  <c r="E123" i="14"/>
  <c r="E122" i="14"/>
  <c r="E186" i="14"/>
  <c r="E185" i="14"/>
  <c r="J185" i="14" s="1"/>
  <c r="L185" i="14" s="1"/>
  <c r="E184" i="14"/>
  <c r="E183" i="14"/>
  <c r="E182" i="14"/>
  <c r="E181" i="14"/>
  <c r="J181" i="14" s="1"/>
  <c r="L181" i="14" s="1"/>
  <c r="E180" i="14"/>
  <c r="E179" i="14"/>
  <c r="J179" i="14" s="1"/>
  <c r="L179" i="14" s="1"/>
  <c r="E178" i="14"/>
  <c r="E177" i="14"/>
  <c r="J177" i="14" s="1"/>
  <c r="L177" i="14" s="1"/>
  <c r="E176" i="14"/>
  <c r="E175" i="14"/>
  <c r="E174" i="14"/>
  <c r="E173" i="14"/>
  <c r="J173" i="14" s="1"/>
  <c r="L173" i="14" s="1"/>
  <c r="E172" i="14"/>
  <c r="E171" i="14"/>
  <c r="J171" i="14" s="1"/>
  <c r="L171" i="14" s="1"/>
  <c r="E170" i="14"/>
  <c r="J170" i="14" s="1"/>
  <c r="L170" i="14" s="1"/>
  <c r="E169" i="14"/>
  <c r="J169" i="14" s="1"/>
  <c r="L169" i="14" s="1"/>
  <c r="E168" i="14"/>
  <c r="J168" i="14" s="1"/>
  <c r="L168" i="14" s="1"/>
  <c r="E167" i="14"/>
  <c r="J167" i="14" s="1"/>
  <c r="L167" i="14" s="1"/>
  <c r="E166" i="14"/>
  <c r="J166" i="14" s="1"/>
  <c r="L166" i="14" s="1"/>
  <c r="E165" i="14"/>
  <c r="J165" i="14" s="1"/>
  <c r="L165" i="14" s="1"/>
  <c r="E164" i="14"/>
  <c r="J164" i="14" s="1"/>
  <c r="L164" i="14" s="1"/>
  <c r="E163" i="14"/>
  <c r="J163" i="14" s="1"/>
  <c r="L163" i="14" s="1"/>
  <c r="E162" i="14"/>
  <c r="J162" i="14" s="1"/>
  <c r="L162" i="14" s="1"/>
  <c r="E161" i="14"/>
  <c r="J161" i="14" s="1"/>
  <c r="L161" i="14" s="1"/>
  <c r="E160" i="14"/>
  <c r="J160" i="14" s="1"/>
  <c r="L160" i="14" s="1"/>
  <c r="E159" i="14"/>
  <c r="J159" i="14" s="1"/>
  <c r="L159" i="14" s="1"/>
  <c r="E158" i="14"/>
  <c r="J158" i="14" s="1"/>
  <c r="L158" i="14" s="1"/>
  <c r="E157" i="14"/>
  <c r="J157" i="14" s="1"/>
  <c r="L157" i="14" s="1"/>
  <c r="E193" i="14"/>
  <c r="J193" i="14" s="1"/>
  <c r="L193" i="14" s="1"/>
  <c r="E194" i="14"/>
  <c r="J194" i="14" s="1"/>
  <c r="L194" i="14" s="1"/>
  <c r="E195" i="14"/>
  <c r="J195" i="14" s="1"/>
  <c r="L195" i="14" s="1"/>
  <c r="E196" i="14"/>
  <c r="J196" i="14" s="1"/>
  <c r="L196" i="14" s="1"/>
  <c r="E197" i="14"/>
  <c r="J197" i="14" s="1"/>
  <c r="L197" i="14" s="1"/>
  <c r="E198" i="14"/>
  <c r="J198" i="14" s="1"/>
  <c r="L198" i="14" s="1"/>
  <c r="E199" i="14"/>
  <c r="J199" i="14" s="1"/>
  <c r="L199" i="14" s="1"/>
  <c r="E200" i="14"/>
  <c r="J200" i="14" s="1"/>
  <c r="L200" i="14" s="1"/>
  <c r="E201" i="14"/>
  <c r="J201" i="14" s="1"/>
  <c r="L201" i="14" s="1"/>
  <c r="E202" i="14"/>
  <c r="E203" i="14"/>
  <c r="J203" i="14" s="1"/>
  <c r="L203" i="14" s="1"/>
  <c r="E204" i="14"/>
  <c r="J204" i="14" s="1"/>
  <c r="L204" i="14" s="1"/>
  <c r="E205" i="14"/>
  <c r="J205" i="14" s="1"/>
  <c r="L205" i="14" s="1"/>
  <c r="E206" i="14"/>
  <c r="J206" i="14" s="1"/>
  <c r="L206" i="14" s="1"/>
  <c r="E207" i="14"/>
  <c r="J207" i="14" s="1"/>
  <c r="L207" i="14" s="1"/>
  <c r="E208" i="14"/>
  <c r="J208" i="14" s="1"/>
  <c r="L208" i="14" s="1"/>
  <c r="E209" i="14"/>
  <c r="J209" i="14" s="1"/>
  <c r="L209" i="14" s="1"/>
  <c r="E210" i="14"/>
  <c r="J210" i="14" s="1"/>
  <c r="L210" i="14" s="1"/>
  <c r="E211" i="14"/>
  <c r="J211" i="14" s="1"/>
  <c r="L211" i="14" s="1"/>
  <c r="E212" i="14"/>
  <c r="J212" i="14" s="1"/>
  <c r="L212" i="14" s="1"/>
  <c r="E213" i="14"/>
  <c r="J213" i="14" s="1"/>
  <c r="L213" i="14" s="1"/>
  <c r="E214" i="14"/>
  <c r="J214" i="14" s="1"/>
  <c r="L214" i="14" s="1"/>
  <c r="E215" i="14"/>
  <c r="J215" i="14" s="1"/>
  <c r="L215" i="14" s="1"/>
  <c r="E216" i="14"/>
  <c r="J216" i="14" s="1"/>
  <c r="L216" i="14" s="1"/>
  <c r="E217" i="14"/>
  <c r="J217" i="14" s="1"/>
  <c r="L217" i="14" s="1"/>
  <c r="E218" i="14"/>
  <c r="J218" i="14" s="1"/>
  <c r="L218" i="14" s="1"/>
  <c r="E219" i="14"/>
  <c r="J219" i="14" s="1"/>
  <c r="L219" i="14" s="1"/>
  <c r="E220" i="14"/>
  <c r="J220" i="14" s="1"/>
  <c r="L220" i="14" s="1"/>
  <c r="E221" i="14"/>
  <c r="J221" i="14" s="1"/>
  <c r="L221" i="14" s="1"/>
  <c r="E192" i="14"/>
  <c r="J192" i="14" s="1"/>
  <c r="L192" i="14" s="1"/>
  <c r="M853" i="14" l="1"/>
  <c r="M467" i="14"/>
  <c r="M502" i="14"/>
  <c r="J90" i="14"/>
  <c r="L90" i="14" s="1"/>
  <c r="G90" i="14"/>
  <c r="J55" i="14"/>
  <c r="G55" i="14"/>
  <c r="J89" i="14"/>
  <c r="L89" i="14" s="1"/>
  <c r="G89" i="14"/>
  <c r="J122" i="14"/>
  <c r="L122" i="14" s="1"/>
  <c r="G122" i="14"/>
  <c r="J124" i="14"/>
  <c r="G124" i="14"/>
  <c r="J52" i="14"/>
  <c r="G52" i="14"/>
  <c r="J123" i="14"/>
  <c r="L123" i="14" s="1"/>
  <c r="G123" i="14"/>
  <c r="J53" i="14"/>
  <c r="L53" i="14" s="1"/>
  <c r="G53" i="14"/>
  <c r="J54" i="14"/>
  <c r="G54" i="14"/>
  <c r="J87" i="14"/>
  <c r="G87" i="14"/>
  <c r="J88" i="14"/>
  <c r="G88" i="14"/>
  <c r="M608" i="14"/>
  <c r="M643" i="14"/>
  <c r="M257" i="14"/>
  <c r="M924" i="14"/>
  <c r="M1029" i="14"/>
  <c r="M1099" i="14"/>
  <c r="M538" i="14"/>
  <c r="M994" i="14"/>
  <c r="M678" i="14"/>
  <c r="M432" i="14"/>
  <c r="M713" i="14"/>
  <c r="M959" i="14"/>
  <c r="M327" i="14"/>
  <c r="M362" i="14"/>
  <c r="M292" i="14"/>
  <c r="M783" i="14"/>
  <c r="M888" i="14"/>
  <c r="J172" i="14"/>
  <c r="L172" i="14" s="1"/>
  <c r="J174" i="14"/>
  <c r="L174" i="14" s="1"/>
  <c r="J182" i="14"/>
  <c r="L182" i="14" s="1"/>
  <c r="J175" i="14"/>
  <c r="L175" i="14" s="1"/>
  <c r="J183" i="14"/>
  <c r="L183" i="14" s="1"/>
  <c r="J176" i="14"/>
  <c r="L176" i="14" s="1"/>
  <c r="J184" i="14"/>
  <c r="L184" i="14" s="1"/>
  <c r="J178" i="14"/>
  <c r="L178" i="14" s="1"/>
  <c r="J186" i="14"/>
  <c r="L186" i="14" s="1"/>
  <c r="J180" i="14"/>
  <c r="L180" i="14" s="1"/>
  <c r="J202" i="14"/>
  <c r="L202" i="14" s="1"/>
  <c r="J9" i="14"/>
  <c r="G9" i="14"/>
  <c r="M215" i="14"/>
  <c r="M157" i="14"/>
  <c r="M161" i="14"/>
  <c r="M165" i="14"/>
  <c r="M169" i="14"/>
  <c r="M132" i="14"/>
  <c r="M140" i="14"/>
  <c r="M91" i="14"/>
  <c r="M95" i="14"/>
  <c r="M99" i="14"/>
  <c r="M103" i="14"/>
  <c r="M107" i="14"/>
  <c r="M111" i="14"/>
  <c r="M115" i="14"/>
  <c r="M59" i="14"/>
  <c r="M63" i="14"/>
  <c r="M67" i="14"/>
  <c r="M71" i="14"/>
  <c r="M75" i="14"/>
  <c r="M79" i="14"/>
  <c r="M10" i="14"/>
  <c r="M18" i="14"/>
  <c r="M22" i="14"/>
  <c r="M26" i="14"/>
  <c r="M30" i="14"/>
  <c r="M34" i="14"/>
  <c r="M38" i="14"/>
  <c r="M158" i="14"/>
  <c r="M162" i="14"/>
  <c r="M170" i="14"/>
  <c r="M125" i="14"/>
  <c r="M137" i="14"/>
  <c r="M92" i="14"/>
  <c r="M96" i="14"/>
  <c r="M100" i="14"/>
  <c r="M104" i="14"/>
  <c r="M108" i="14"/>
  <c r="M112" i="14"/>
  <c r="M116" i="14"/>
  <c r="M60" i="14"/>
  <c r="M64" i="14"/>
  <c r="M68" i="14"/>
  <c r="M72" i="14"/>
  <c r="M76" i="14"/>
  <c r="M80" i="14"/>
  <c r="M19" i="14"/>
  <c r="M23" i="14"/>
  <c r="M27" i="14"/>
  <c r="M31" i="14"/>
  <c r="M35" i="14"/>
  <c r="M57" i="14"/>
  <c r="M181" i="14"/>
  <c r="M173" i="14"/>
  <c r="M167" i="14"/>
  <c r="M134" i="14"/>
  <c r="M138" i="14"/>
  <c r="M142" i="14"/>
  <c r="M146" i="14"/>
  <c r="M150" i="14"/>
  <c r="M93" i="14"/>
  <c r="M97" i="14"/>
  <c r="M101" i="14"/>
  <c r="M105" i="14"/>
  <c r="M109" i="14"/>
  <c r="M113" i="14"/>
  <c r="M65" i="14"/>
  <c r="M69" i="14"/>
  <c r="M73" i="14"/>
  <c r="M77" i="14"/>
  <c r="M81" i="14"/>
  <c r="M12" i="14"/>
  <c r="M20" i="14"/>
  <c r="M24" i="14"/>
  <c r="M28" i="14"/>
  <c r="M32" i="14"/>
  <c r="M36" i="14"/>
  <c r="M179" i="14"/>
  <c r="M171" i="14"/>
  <c r="M160" i="14"/>
  <c r="M164" i="14"/>
  <c r="M168" i="14"/>
  <c r="M94" i="14"/>
  <c r="M98" i="14"/>
  <c r="M102" i="14"/>
  <c r="M106" i="14"/>
  <c r="M110" i="14"/>
  <c r="M114" i="14"/>
  <c r="M58" i="14"/>
  <c r="M62" i="14"/>
  <c r="M66" i="14"/>
  <c r="M70" i="14"/>
  <c r="M74" i="14"/>
  <c r="M78" i="14"/>
  <c r="M13" i="14"/>
  <c r="M17" i="14"/>
  <c r="M21" i="14"/>
  <c r="M25" i="14"/>
  <c r="M29" i="14"/>
  <c r="M33" i="14"/>
  <c r="M37" i="14"/>
  <c r="M185" i="14"/>
  <c r="M177" i="14"/>
  <c r="L88" i="14" l="1"/>
  <c r="M88" i="14" s="1"/>
  <c r="L124" i="14"/>
  <c r="M124" i="14" s="1"/>
  <c r="L54" i="14"/>
  <c r="M54" i="14" s="1"/>
  <c r="E4" i="13" s="1"/>
  <c r="L55" i="14"/>
  <c r="M55" i="14" s="1"/>
  <c r="L87" i="14"/>
  <c r="N87" i="14" s="1"/>
  <c r="L52" i="14"/>
  <c r="M52" i="14" s="1"/>
  <c r="E2" i="13" s="1"/>
  <c r="L9" i="14"/>
  <c r="M9" i="14" s="1"/>
  <c r="M183" i="14"/>
  <c r="M202" i="14"/>
  <c r="M182" i="14"/>
  <c r="M178" i="14"/>
  <c r="N178" i="14"/>
  <c r="M184" i="14"/>
  <c r="N184" i="14"/>
  <c r="M175" i="14"/>
  <c r="N175" i="14"/>
  <c r="M176" i="14"/>
  <c r="N176" i="14"/>
  <c r="M180" i="14"/>
  <c r="N180" i="14"/>
  <c r="M174" i="14"/>
  <c r="N174" i="14"/>
  <c r="M186" i="14"/>
  <c r="N186" i="14"/>
  <c r="M172" i="14"/>
  <c r="N172" i="14"/>
  <c r="N79" i="14"/>
  <c r="N106" i="14"/>
  <c r="N33" i="14"/>
  <c r="N25" i="14"/>
  <c r="N17" i="14"/>
  <c r="N74" i="14"/>
  <c r="N66" i="14"/>
  <c r="N58" i="14"/>
  <c r="N63" i="14"/>
  <c r="N37" i="14"/>
  <c r="N29" i="14"/>
  <c r="N21" i="14"/>
  <c r="N13" i="14"/>
  <c r="N78" i="14"/>
  <c r="N70" i="14"/>
  <c r="N62" i="14"/>
  <c r="N101" i="14"/>
  <c r="N114" i="14"/>
  <c r="N164" i="14"/>
  <c r="N93" i="14"/>
  <c r="N165" i="14"/>
  <c r="N98" i="14"/>
  <c r="N168" i="14"/>
  <c r="N160" i="14"/>
  <c r="N109" i="14"/>
  <c r="N71" i="14"/>
  <c r="N81" i="14"/>
  <c r="N73" i="14"/>
  <c r="N65" i="14"/>
  <c r="N146" i="14"/>
  <c r="N138" i="14"/>
  <c r="N57" i="14"/>
  <c r="N31" i="14"/>
  <c r="N23" i="14"/>
  <c r="N55" i="14"/>
  <c r="N125" i="14"/>
  <c r="N38" i="14"/>
  <c r="N30" i="14"/>
  <c r="N22" i="14"/>
  <c r="N115" i="14"/>
  <c r="N107" i="14"/>
  <c r="N99" i="14"/>
  <c r="N91" i="14"/>
  <c r="N215" i="14"/>
  <c r="N113" i="14"/>
  <c r="N105" i="14"/>
  <c r="N97" i="14"/>
  <c r="N167" i="14"/>
  <c r="N10" i="14"/>
  <c r="N75" i="14"/>
  <c r="N67" i="14"/>
  <c r="N59" i="14"/>
  <c r="N132" i="14"/>
  <c r="N169" i="14"/>
  <c r="N161" i="14"/>
  <c r="N110" i="14"/>
  <c r="N102" i="14"/>
  <c r="N94" i="14"/>
  <c r="N77" i="14"/>
  <c r="N69" i="14"/>
  <c r="N150" i="14"/>
  <c r="N142" i="14"/>
  <c r="N134" i="14"/>
  <c r="N35" i="14"/>
  <c r="N27" i="14"/>
  <c r="N19" i="14"/>
  <c r="N34" i="14"/>
  <c r="N26" i="14"/>
  <c r="N18" i="14"/>
  <c r="N111" i="14"/>
  <c r="N103" i="14"/>
  <c r="N95" i="14"/>
  <c r="N140" i="14"/>
  <c r="M53" i="14"/>
  <c r="E3" i="13" s="1"/>
  <c r="M151" i="14"/>
  <c r="M143" i="14"/>
  <c r="M135" i="14"/>
  <c r="M127" i="14"/>
  <c r="M197" i="14"/>
  <c r="M211" i="14"/>
  <c r="M221" i="14"/>
  <c r="N171" i="14"/>
  <c r="M216" i="14"/>
  <c r="N181" i="14"/>
  <c r="M213" i="14"/>
  <c r="N36" i="14"/>
  <c r="N28" i="14"/>
  <c r="N20" i="14"/>
  <c r="N12" i="14"/>
  <c r="M61" i="14"/>
  <c r="M126" i="14"/>
  <c r="M159" i="14"/>
  <c r="M198" i="14"/>
  <c r="M210" i="14"/>
  <c r="M11" i="14"/>
  <c r="N76" i="14"/>
  <c r="N68" i="14"/>
  <c r="N60" i="14"/>
  <c r="N116" i="14"/>
  <c r="N108" i="14"/>
  <c r="N100" i="14"/>
  <c r="N92" i="14"/>
  <c r="M149" i="14"/>
  <c r="M141" i="14"/>
  <c r="M133" i="14"/>
  <c r="M166" i="14"/>
  <c r="N158" i="14"/>
  <c r="M199" i="14"/>
  <c r="M205" i="14"/>
  <c r="M218" i="14"/>
  <c r="M148" i="14"/>
  <c r="N124" i="14"/>
  <c r="N177" i="14"/>
  <c r="N157" i="14"/>
  <c r="M200" i="14"/>
  <c r="M208" i="14"/>
  <c r="M90" i="14"/>
  <c r="E253" i="13" s="1"/>
  <c r="M147" i="14"/>
  <c r="M139" i="14"/>
  <c r="M131" i="14"/>
  <c r="M123" i="14"/>
  <c r="M193" i="14"/>
  <c r="M201" i="14"/>
  <c r="M217" i="14"/>
  <c r="N179" i="14"/>
  <c r="M207" i="14"/>
  <c r="M212" i="14"/>
  <c r="M220" i="14"/>
  <c r="N173" i="14"/>
  <c r="M203" i="14"/>
  <c r="M209" i="14"/>
  <c r="M219" i="14"/>
  <c r="N32" i="14"/>
  <c r="N24" i="14"/>
  <c r="M16" i="14"/>
  <c r="M56" i="14"/>
  <c r="M89" i="14"/>
  <c r="M130" i="14"/>
  <c r="M122" i="14"/>
  <c r="M163" i="14"/>
  <c r="M194" i="14"/>
  <c r="M206" i="14"/>
  <c r="M192" i="14"/>
  <c r="M15" i="14"/>
  <c r="N80" i="14"/>
  <c r="N72" i="14"/>
  <c r="N64" i="14"/>
  <c r="N112" i="14"/>
  <c r="N104" i="14"/>
  <c r="N96" i="14"/>
  <c r="M145" i="14"/>
  <c r="N137" i="14"/>
  <c r="M129" i="14"/>
  <c r="N170" i="14"/>
  <c r="N162" i="14"/>
  <c r="M195" i="14"/>
  <c r="M214" i="14"/>
  <c r="M14" i="14"/>
  <c r="N54" i="14"/>
  <c r="M144" i="14"/>
  <c r="M136" i="14"/>
  <c r="M128" i="14"/>
  <c r="N185" i="14"/>
  <c r="M196" i="14"/>
  <c r="M204" i="14"/>
  <c r="F222" i="14"/>
  <c r="F187" i="14"/>
  <c r="F117" i="14"/>
  <c r="F39" i="14"/>
  <c r="F82" i="14"/>
  <c r="N52" i="14" l="1"/>
  <c r="N88" i="14"/>
  <c r="N9" i="14"/>
  <c r="M87" i="14"/>
  <c r="N202" i="14"/>
  <c r="N182" i="14"/>
  <c r="N183" i="14"/>
  <c r="N145" i="14"/>
  <c r="M187" i="14"/>
  <c r="N122" i="14"/>
  <c r="N15" i="14"/>
  <c r="N159" i="14"/>
  <c r="N61" i="14"/>
  <c r="M117" i="14"/>
  <c r="F44" i="14"/>
  <c r="N14" i="14"/>
  <c r="N194" i="14"/>
  <c r="N207" i="14"/>
  <c r="N201" i="14"/>
  <c r="N200" i="14"/>
  <c r="N213" i="14"/>
  <c r="N89" i="14"/>
  <c r="M39" i="14"/>
  <c r="N149" i="14"/>
  <c r="N143" i="14"/>
  <c r="N192" i="14"/>
  <c r="N56" i="14"/>
  <c r="N209" i="14"/>
  <c r="N131" i="14"/>
  <c r="N147" i="14"/>
  <c r="N166" i="14"/>
  <c r="N198" i="14"/>
  <c r="N197" i="14"/>
  <c r="N204" i="14"/>
  <c r="N128" i="14"/>
  <c r="N214" i="14"/>
  <c r="N163" i="14"/>
  <c r="N16" i="14"/>
  <c r="N212" i="14"/>
  <c r="N139" i="14"/>
  <c r="N90" i="14"/>
  <c r="N199" i="14"/>
  <c r="N133" i="14"/>
  <c r="N144" i="14"/>
  <c r="N123" i="14"/>
  <c r="N205" i="14"/>
  <c r="N211" i="14"/>
  <c r="M222" i="14"/>
  <c r="M152" i="14"/>
  <c r="N219" i="14"/>
  <c r="N203" i="14"/>
  <c r="M82" i="14"/>
  <c r="N217" i="14"/>
  <c r="N148" i="14"/>
  <c r="N218" i="14"/>
  <c r="N141" i="14"/>
  <c r="N11" i="14"/>
  <c r="N126" i="14"/>
  <c r="N127" i="14"/>
  <c r="N53" i="14"/>
  <c r="N196" i="14"/>
  <c r="N136" i="14"/>
  <c r="N195" i="14"/>
  <c r="N129" i="14"/>
  <c r="N206" i="14"/>
  <c r="N130" i="14"/>
  <c r="N220" i="14"/>
  <c r="N193" i="14"/>
  <c r="N208" i="14"/>
  <c r="N210" i="14"/>
  <c r="N216" i="14"/>
  <c r="N221" i="14"/>
  <c r="N135" i="14"/>
  <c r="N151" i="14"/>
  <c r="M44" i="14" l="1"/>
  <c r="N44" i="14" s="1"/>
  <c r="N45" i="14" s="1"/>
  <c r="G222" i="14"/>
  <c r="G187" i="14"/>
  <c r="G152" i="14"/>
  <c r="G117" i="14"/>
  <c r="G39" i="14"/>
  <c r="G82" i="14"/>
  <c r="H36" i="8"/>
  <c r="D6" i="15" s="1"/>
  <c r="E36" i="8"/>
  <c r="E12" i="8"/>
  <c r="D9" i="15" l="1"/>
  <c r="G44" i="14"/>
  <c r="E44" i="14"/>
  <c r="D10" i="15" l="1"/>
  <c r="D11" i="15" s="1"/>
  <c r="F7" i="15" s="1"/>
  <c r="F10" i="15" l="1"/>
  <c r="F9" i="15"/>
  <c r="F8" i="15"/>
  <c r="D9" i="10"/>
  <c r="F6" i="15"/>
  <c r="F5" i="15"/>
  <c r="F11" i="15" l="1"/>
</calcChain>
</file>

<file path=xl/sharedStrings.xml><?xml version="1.0" encoding="utf-8"?>
<sst xmlns="http://schemas.openxmlformats.org/spreadsheetml/2006/main" count="2748" uniqueCount="1653">
  <si>
    <t xml:space="preserve">Nombre del paquete de trabajo (usar mismo nombre que en el cuestionario electrónico) </t>
  </si>
  <si>
    <t>Resumen del trabajo a realizar</t>
  </si>
  <si>
    <t>Restricciones con otros paquetes</t>
  </si>
  <si>
    <t>Lista de entregables asociados a este paquete de trabajo</t>
  </si>
  <si>
    <t>PT_1</t>
  </si>
  <si>
    <t>PT_2</t>
  </si>
  <si>
    <t>PT_3</t>
  </si>
  <si>
    <t>PT_4</t>
  </si>
  <si>
    <t>PT_5</t>
  </si>
  <si>
    <t>PT_6</t>
  </si>
  <si>
    <t>PT_7</t>
  </si>
  <si>
    <t>PT_8</t>
  </si>
  <si>
    <t>PT_9</t>
  </si>
  <si>
    <t>PT_10</t>
  </si>
  <si>
    <t>PT_11</t>
  </si>
  <si>
    <t>PT_12</t>
  </si>
  <si>
    <t>PT_13</t>
  </si>
  <si>
    <t>PT_14</t>
  </si>
  <si>
    <t>PT_15</t>
  </si>
  <si>
    <t>Nombre de la actividad de trabajo</t>
  </si>
  <si>
    <t>Id del paquete de trabajo del que depende</t>
  </si>
  <si>
    <t>ACT_001</t>
  </si>
  <si>
    <t>ACT_002</t>
  </si>
  <si>
    <t>ACT_003</t>
  </si>
  <si>
    <t>ACT_004</t>
  </si>
  <si>
    <t>ACT_005</t>
  </si>
  <si>
    <t>ACT_006</t>
  </si>
  <si>
    <t>ACT_007</t>
  </si>
  <si>
    <t>ACT_008</t>
  </si>
  <si>
    <t>ACT_009</t>
  </si>
  <si>
    <t>ACT_010</t>
  </si>
  <si>
    <t>ACT_011</t>
  </si>
  <si>
    <t>ACT_012</t>
  </si>
  <si>
    <t>ACT_013</t>
  </si>
  <si>
    <t>ACT_014</t>
  </si>
  <si>
    <t>ACT_015</t>
  </si>
  <si>
    <t>Fecha de entrega</t>
  </si>
  <si>
    <t>ID del paquete de trabajo al que pertenece</t>
  </si>
  <si>
    <t>ENT_001</t>
  </si>
  <si>
    <t>ENT_002</t>
  </si>
  <si>
    <t>ENT_003</t>
  </si>
  <si>
    <t>ENT_004</t>
  </si>
  <si>
    <t>ENT_005</t>
  </si>
  <si>
    <t>ENT_006</t>
  </si>
  <si>
    <t>ENT_007</t>
  </si>
  <si>
    <t>ENT_008</t>
  </si>
  <si>
    <t>ENT_009</t>
  </si>
  <si>
    <t>ENT_010</t>
  </si>
  <si>
    <t>ENT_011</t>
  </si>
  <si>
    <t>ENT_012</t>
  </si>
  <si>
    <t>ENT_013</t>
  </si>
  <si>
    <t>ENT_014</t>
  </si>
  <si>
    <t>ENT_015</t>
  </si>
  <si>
    <t>ID Actividad</t>
  </si>
  <si>
    <t>Actividades vinculadas (dependientes, precedentes, simultáneas, etc)</t>
  </si>
  <si>
    <t>Plazo de ejecución</t>
  </si>
  <si>
    <t>ID Actividad vinculada</t>
  </si>
  <si>
    <t>Tipo de vinculación</t>
  </si>
  <si>
    <t>Fecha inicio</t>
  </si>
  <si>
    <t>Fecha fin</t>
  </si>
  <si>
    <t>Tipo de desarrollo</t>
  </si>
  <si>
    <t>Ejecución</t>
  </si>
  <si>
    <t>% colab.PYME</t>
  </si>
  <si>
    <t>% colab.externa</t>
  </si>
  <si>
    <t>ACT_016</t>
  </si>
  <si>
    <t>ACT_017</t>
  </si>
  <si>
    <t>ACT_018</t>
  </si>
  <si>
    <t>ACT_019</t>
  </si>
  <si>
    <t>ACT_020</t>
  </si>
  <si>
    <t>ACT_021</t>
  </si>
  <si>
    <t>ACT_022</t>
  </si>
  <si>
    <t>ACT_023</t>
  </si>
  <si>
    <t>ACT_024</t>
  </si>
  <si>
    <t>ACT_025</t>
  </si>
  <si>
    <t>ACT_026</t>
  </si>
  <si>
    <t>ACT_027</t>
  </si>
  <si>
    <t>ACT_028</t>
  </si>
  <si>
    <t>ACT_029</t>
  </si>
  <si>
    <t>ACT_030</t>
  </si>
  <si>
    <t>ACT_031</t>
  </si>
  <si>
    <t>ACT_032</t>
  </si>
  <si>
    <t>ACT_033</t>
  </si>
  <si>
    <t>ACT_034</t>
  </si>
  <si>
    <t>ACT_035</t>
  </si>
  <si>
    <t>ACT_036</t>
  </si>
  <si>
    <t>ACT_037</t>
  </si>
  <si>
    <t>ACT_038</t>
  </si>
  <si>
    <t>ACT_039</t>
  </si>
  <si>
    <t>ACT_040</t>
  </si>
  <si>
    <t>ACT_041</t>
  </si>
  <si>
    <t>ACT_042</t>
  </si>
  <si>
    <t>ACT_043</t>
  </si>
  <si>
    <t>ACT_044</t>
  </si>
  <si>
    <t>ACT_045</t>
  </si>
  <si>
    <t>ACT_046</t>
  </si>
  <si>
    <t>ACT_047</t>
  </si>
  <si>
    <t>ACT_048</t>
  </si>
  <si>
    <t>ACT_049</t>
  </si>
  <si>
    <t>ACT_050</t>
  </si>
  <si>
    <t>ACT_051</t>
  </si>
  <si>
    <t>ACT_052</t>
  </si>
  <si>
    <t>ACT_053</t>
  </si>
  <si>
    <t>ACT_054</t>
  </si>
  <si>
    <t>ACT_055</t>
  </si>
  <si>
    <t>ACT_056</t>
  </si>
  <si>
    <t>ACT_057</t>
  </si>
  <si>
    <t>ACT_058</t>
  </si>
  <si>
    <t>ACT_059</t>
  </si>
  <si>
    <t>ACT_060</t>
  </si>
  <si>
    <t>ACT_061</t>
  </si>
  <si>
    <t>ACT_062</t>
  </si>
  <si>
    <t>ACT_063</t>
  </si>
  <si>
    <t>ACT_064</t>
  </si>
  <si>
    <t>ACT_065</t>
  </si>
  <si>
    <t>ACT_066</t>
  </si>
  <si>
    <t>ACT_067</t>
  </si>
  <si>
    <t>ACT_068</t>
  </si>
  <si>
    <t>ACT_069</t>
  </si>
  <si>
    <t>ACT_070</t>
  </si>
  <si>
    <t>ACT_071</t>
  </si>
  <si>
    <t>ACT_072</t>
  </si>
  <si>
    <t>ACT_073</t>
  </si>
  <si>
    <t>ACT_074</t>
  </si>
  <si>
    <t>ACT_075</t>
  </si>
  <si>
    <t>ACT_076</t>
  </si>
  <si>
    <t>ACT_077</t>
  </si>
  <si>
    <t>ACT_078</t>
  </si>
  <si>
    <t>ACT_079</t>
  </si>
  <si>
    <t>ACT_080</t>
  </si>
  <si>
    <t>ACT_081</t>
  </si>
  <si>
    <t>ACT_082</t>
  </si>
  <si>
    <t>ACT_083</t>
  </si>
  <si>
    <t>ACT_084</t>
  </si>
  <si>
    <t>ACT_085</t>
  </si>
  <si>
    <t>ACT_086</t>
  </si>
  <si>
    <t>ACT_087</t>
  </si>
  <si>
    <t>ACT_088</t>
  </si>
  <si>
    <t>ACT_089</t>
  </si>
  <si>
    <t>ACT_090</t>
  </si>
  <si>
    <t>ACT_091</t>
  </si>
  <si>
    <t>ACT_092</t>
  </si>
  <si>
    <t>ACT_093</t>
  </si>
  <si>
    <t>ACT_094</t>
  </si>
  <si>
    <t>ACT_095</t>
  </si>
  <si>
    <t>ACT_096</t>
  </si>
  <si>
    <t>ACT_097</t>
  </si>
  <si>
    <t>ACT_098</t>
  </si>
  <si>
    <t>ACT_099</t>
  </si>
  <si>
    <t>ACT_100</t>
  </si>
  <si>
    <t>Actividades</t>
  </si>
  <si>
    <t>PT_16</t>
  </si>
  <si>
    <t>PT_17</t>
  </si>
  <si>
    <t>PT_18</t>
  </si>
  <si>
    <t>PT_19</t>
  </si>
  <si>
    <t>PT_20</t>
  </si>
  <si>
    <t>PT_21</t>
  </si>
  <si>
    <t>PT_22</t>
  </si>
  <si>
    <t>PT_23</t>
  </si>
  <si>
    <t>PT_24</t>
  </si>
  <si>
    <t>PT_25</t>
  </si>
  <si>
    <t>PT_26</t>
  </si>
  <si>
    <t>PT_27</t>
  </si>
  <si>
    <t>PT_28</t>
  </si>
  <si>
    <t>PT_29</t>
  </si>
  <si>
    <t>PT_30</t>
  </si>
  <si>
    <t>PT_31</t>
  </si>
  <si>
    <t>PT_32</t>
  </si>
  <si>
    <t>PT_33</t>
  </si>
  <si>
    <t>PT_34</t>
  </si>
  <si>
    <t>PT_35</t>
  </si>
  <si>
    <t>PT_36</t>
  </si>
  <si>
    <t>PT_37</t>
  </si>
  <si>
    <t>PT_38</t>
  </si>
  <si>
    <t>PT_39</t>
  </si>
  <si>
    <t>PT_40</t>
  </si>
  <si>
    <t>PT_41</t>
  </si>
  <si>
    <t>PT_42</t>
  </si>
  <si>
    <t>PT_43</t>
  </si>
  <si>
    <t>PT_44</t>
  </si>
  <si>
    <t>PT_45</t>
  </si>
  <si>
    <t>PT_46</t>
  </si>
  <si>
    <t>PT_47</t>
  </si>
  <si>
    <t>PT_48</t>
  </si>
  <si>
    <t>PT_49</t>
  </si>
  <si>
    <t>PT_50</t>
  </si>
  <si>
    <t>PT_51</t>
  </si>
  <si>
    <t>PT_52</t>
  </si>
  <si>
    <t>PT_53</t>
  </si>
  <si>
    <t>PT_54</t>
  </si>
  <si>
    <t>PT_55</t>
  </si>
  <si>
    <t>PT_56</t>
  </si>
  <si>
    <t>PT_57</t>
  </si>
  <si>
    <t>PT_58</t>
  </si>
  <si>
    <t>PT_59</t>
  </si>
  <si>
    <t>PT_60</t>
  </si>
  <si>
    <t>PT_61</t>
  </si>
  <si>
    <t>PT_62</t>
  </si>
  <si>
    <t>PT_63</t>
  </si>
  <si>
    <t>PT_64</t>
  </si>
  <si>
    <t>PT_65</t>
  </si>
  <si>
    <t>PT_66</t>
  </si>
  <si>
    <t>PT_67</t>
  </si>
  <si>
    <t>PT_68</t>
  </si>
  <si>
    <t>PT_69</t>
  </si>
  <si>
    <t>PT_70</t>
  </si>
  <si>
    <t>PT_71</t>
  </si>
  <si>
    <t>PT_72</t>
  </si>
  <si>
    <t>PT_73</t>
  </si>
  <si>
    <t>PT_74</t>
  </si>
  <si>
    <t>PT_75</t>
  </si>
  <si>
    <t>PT_76</t>
  </si>
  <si>
    <t>PT_77</t>
  </si>
  <si>
    <t>PT_78</t>
  </si>
  <si>
    <t>PT_79</t>
  </si>
  <si>
    <t>PT_80</t>
  </si>
  <si>
    <t>PT_81</t>
  </si>
  <si>
    <t>PT_82</t>
  </si>
  <si>
    <t>PT_83</t>
  </si>
  <si>
    <t>PT_84</t>
  </si>
  <si>
    <t>PT_85</t>
  </si>
  <si>
    <t>PT_86</t>
  </si>
  <si>
    <t>PT_87</t>
  </si>
  <si>
    <t>PT_88</t>
  </si>
  <si>
    <t>PT_89</t>
  </si>
  <si>
    <t>PT_90</t>
  </si>
  <si>
    <t>PT_91</t>
  </si>
  <si>
    <t>PT_92</t>
  </si>
  <si>
    <t>PT_93</t>
  </si>
  <si>
    <t>PT_94</t>
  </si>
  <si>
    <t>PT_95</t>
  </si>
  <si>
    <t>PT_96</t>
  </si>
  <si>
    <t>PT_97</t>
  </si>
  <si>
    <t>PT_98</t>
  </si>
  <si>
    <t>PT_99</t>
  </si>
  <si>
    <t>PT_100</t>
  </si>
  <si>
    <t>Paquetes</t>
  </si>
  <si>
    <t>PT_101</t>
  </si>
  <si>
    <t>ACT_101</t>
  </si>
  <si>
    <t>PT_102</t>
  </si>
  <si>
    <t>ACT_102</t>
  </si>
  <si>
    <t>PT_103</t>
  </si>
  <si>
    <t>ACT_103</t>
  </si>
  <si>
    <t>PT_104</t>
  </si>
  <si>
    <t>ACT_104</t>
  </si>
  <si>
    <t>PT_105</t>
  </si>
  <si>
    <t>ACT_105</t>
  </si>
  <si>
    <t>PT_106</t>
  </si>
  <si>
    <t>ACT_106</t>
  </si>
  <si>
    <t>PT_107</t>
  </si>
  <si>
    <t>ACT_107</t>
  </si>
  <si>
    <t>PT_108</t>
  </si>
  <si>
    <t>ACT_108</t>
  </si>
  <si>
    <t>PT_109</t>
  </si>
  <si>
    <t>ACT_109</t>
  </si>
  <si>
    <t>PT_110</t>
  </si>
  <si>
    <t>ACT_110</t>
  </si>
  <si>
    <t>PT_111</t>
  </si>
  <si>
    <t>ACT_111</t>
  </si>
  <si>
    <t>PT_112</t>
  </si>
  <si>
    <t>ACT_112</t>
  </si>
  <si>
    <t>PT_113</t>
  </si>
  <si>
    <t>ACT_113</t>
  </si>
  <si>
    <t>PT_114</t>
  </si>
  <si>
    <t>ACT_114</t>
  </si>
  <si>
    <t>PT_115</t>
  </si>
  <si>
    <t>ACT_115</t>
  </si>
  <si>
    <t>PT_116</t>
  </si>
  <si>
    <t>ACT_116</t>
  </si>
  <si>
    <t>PT_117</t>
  </si>
  <si>
    <t>ACT_117</t>
  </si>
  <si>
    <t>PT_118</t>
  </si>
  <si>
    <t>ACT_118</t>
  </si>
  <si>
    <t>PT_119</t>
  </si>
  <si>
    <t>ACT_119</t>
  </si>
  <si>
    <t>PT_120</t>
  </si>
  <si>
    <t>ACT_120</t>
  </si>
  <si>
    <t>PT_121</t>
  </si>
  <si>
    <t>ACT_121</t>
  </si>
  <si>
    <t>PT_122</t>
  </si>
  <si>
    <t>ACT_122</t>
  </si>
  <si>
    <t>PT_123</t>
  </si>
  <si>
    <t>ACT_123</t>
  </si>
  <si>
    <t>PT_124</t>
  </si>
  <si>
    <t>ACT_124</t>
  </si>
  <si>
    <t>PT_125</t>
  </si>
  <si>
    <t>ACT_125</t>
  </si>
  <si>
    <t>PT_126</t>
  </si>
  <si>
    <t>ACT_126</t>
  </si>
  <si>
    <t>PT_127</t>
  </si>
  <si>
    <t>ACT_127</t>
  </si>
  <si>
    <t>PT_128</t>
  </si>
  <si>
    <t>ACT_128</t>
  </si>
  <si>
    <t>PT_129</t>
  </si>
  <si>
    <t>ACT_129</t>
  </si>
  <si>
    <t>PT_130</t>
  </si>
  <si>
    <t>ACT_130</t>
  </si>
  <si>
    <t>PT_131</t>
  </si>
  <si>
    <t>ACT_131</t>
  </si>
  <si>
    <t>PT_132</t>
  </si>
  <si>
    <t>ACT_132</t>
  </si>
  <si>
    <t>PT_133</t>
  </si>
  <si>
    <t>ACT_133</t>
  </si>
  <si>
    <t>PT_134</t>
  </si>
  <si>
    <t>ACT_134</t>
  </si>
  <si>
    <t>PT_135</t>
  </si>
  <si>
    <t>ACT_135</t>
  </si>
  <si>
    <t>PT_136</t>
  </si>
  <si>
    <t>ACT_136</t>
  </si>
  <si>
    <t>PT_137</t>
  </si>
  <si>
    <t>ACT_137</t>
  </si>
  <si>
    <t>PT_138</t>
  </si>
  <si>
    <t>ACT_138</t>
  </si>
  <si>
    <t>PT_139</t>
  </si>
  <si>
    <t>ACT_139</t>
  </si>
  <si>
    <t>PT_140</t>
  </si>
  <si>
    <t>ACT_140</t>
  </si>
  <si>
    <t>PT_141</t>
  </si>
  <si>
    <t>ACT_141</t>
  </si>
  <si>
    <t>PT_142</t>
  </si>
  <si>
    <t>ACT_142</t>
  </si>
  <si>
    <t>PT_143</t>
  </si>
  <si>
    <t>ACT_143</t>
  </si>
  <si>
    <t>PT_144</t>
  </si>
  <si>
    <t>ACT_144</t>
  </si>
  <si>
    <t>PT_145</t>
  </si>
  <si>
    <t>ACT_145</t>
  </si>
  <si>
    <t>PT_146</t>
  </si>
  <si>
    <t>ACT_146</t>
  </si>
  <si>
    <t>PT_147</t>
  </si>
  <si>
    <t>ACT_147</t>
  </si>
  <si>
    <t>PT_148</t>
  </si>
  <si>
    <t>ACT_148</t>
  </si>
  <si>
    <t>PT_149</t>
  </si>
  <si>
    <t>ACT_149</t>
  </si>
  <si>
    <t>PT_150</t>
  </si>
  <si>
    <t>ACT_150</t>
  </si>
  <si>
    <t>PT_151</t>
  </si>
  <si>
    <t>ACT_151</t>
  </si>
  <si>
    <t>PT_152</t>
  </si>
  <si>
    <t>ACT_152</t>
  </si>
  <si>
    <t>PT_153</t>
  </si>
  <si>
    <t>ACT_153</t>
  </si>
  <si>
    <t>PT_154</t>
  </si>
  <si>
    <t>ACT_154</t>
  </si>
  <si>
    <t>PT_155</t>
  </si>
  <si>
    <t>ACT_155</t>
  </si>
  <si>
    <t>PT_156</t>
  </si>
  <si>
    <t>ACT_156</t>
  </si>
  <si>
    <t>PT_157</t>
  </si>
  <si>
    <t>ACT_157</t>
  </si>
  <si>
    <t>PT_158</t>
  </si>
  <si>
    <t>ACT_158</t>
  </si>
  <si>
    <t>PT_159</t>
  </si>
  <si>
    <t>ACT_159</t>
  </si>
  <si>
    <t>PT_160</t>
  </si>
  <si>
    <t>ACT_160</t>
  </si>
  <si>
    <t>PT_161</t>
  </si>
  <si>
    <t>ACT_161</t>
  </si>
  <si>
    <t>PT_162</t>
  </si>
  <si>
    <t>ACT_162</t>
  </si>
  <si>
    <t>PT_163</t>
  </si>
  <si>
    <t>ACT_163</t>
  </si>
  <si>
    <t>PT_164</t>
  </si>
  <si>
    <t>ACT_164</t>
  </si>
  <si>
    <t>PT_165</t>
  </si>
  <si>
    <t>ACT_165</t>
  </si>
  <si>
    <t>PT_166</t>
  </si>
  <si>
    <t>ACT_166</t>
  </si>
  <si>
    <t>PT_167</t>
  </si>
  <si>
    <t>ACT_167</t>
  </si>
  <si>
    <t>PT_168</t>
  </si>
  <si>
    <t>ACT_168</t>
  </si>
  <si>
    <t>PT_169</t>
  </si>
  <si>
    <t>ACT_169</t>
  </si>
  <si>
    <t>PT_170</t>
  </si>
  <si>
    <t>ACT_170</t>
  </si>
  <si>
    <t>PT_171</t>
  </si>
  <si>
    <t>ACT_171</t>
  </si>
  <si>
    <t>PT_172</t>
  </si>
  <si>
    <t>ACT_172</t>
  </si>
  <si>
    <t>PT_173</t>
  </si>
  <si>
    <t>ACT_173</t>
  </si>
  <si>
    <t>PT_174</t>
  </si>
  <si>
    <t>ACT_174</t>
  </si>
  <si>
    <t>PT_175</t>
  </si>
  <si>
    <t>ACT_175</t>
  </si>
  <si>
    <t>PT_176</t>
  </si>
  <si>
    <t>ACT_176</t>
  </si>
  <si>
    <t>PT_177</t>
  </si>
  <si>
    <t>ACT_177</t>
  </si>
  <si>
    <t>PT_178</t>
  </si>
  <si>
    <t>ACT_178</t>
  </si>
  <si>
    <t>PT_179</t>
  </si>
  <si>
    <t>ACT_179</t>
  </si>
  <si>
    <t>PT_180</t>
  </si>
  <si>
    <t>ACT_180</t>
  </si>
  <si>
    <t>PT_181</t>
  </si>
  <si>
    <t>ACT_181</t>
  </si>
  <si>
    <t>PT_182</t>
  </si>
  <si>
    <t>ACT_182</t>
  </si>
  <si>
    <t>PT_183</t>
  </si>
  <si>
    <t>ACT_183</t>
  </si>
  <si>
    <t>PT_184</t>
  </si>
  <si>
    <t>ACT_184</t>
  </si>
  <si>
    <t>PT_185</t>
  </si>
  <si>
    <t>ACT_185</t>
  </si>
  <si>
    <t>PT_186</t>
  </si>
  <si>
    <t>ACT_186</t>
  </si>
  <si>
    <t>PT_187</t>
  </si>
  <si>
    <t>ACT_187</t>
  </si>
  <si>
    <t>PT_188</t>
  </si>
  <si>
    <t>ACT_188</t>
  </si>
  <si>
    <t>PT_189</t>
  </si>
  <si>
    <t>ACT_189</t>
  </si>
  <si>
    <t>PT_190</t>
  </si>
  <si>
    <t>ACT_190</t>
  </si>
  <si>
    <t>PT_191</t>
  </si>
  <si>
    <t>ACT_191</t>
  </si>
  <si>
    <t>PT_192</t>
  </si>
  <si>
    <t>ACT_192</t>
  </si>
  <si>
    <t>PT_193</t>
  </si>
  <si>
    <t>ACT_193</t>
  </si>
  <si>
    <t>PT_194</t>
  </si>
  <si>
    <t>ACT_194</t>
  </si>
  <si>
    <t>PT_195</t>
  </si>
  <si>
    <t>ACT_195</t>
  </si>
  <si>
    <t>PT_196</t>
  </si>
  <si>
    <t>ACT_196</t>
  </si>
  <si>
    <t>PT_197</t>
  </si>
  <si>
    <t>ACT_197</t>
  </si>
  <si>
    <t>PT_198</t>
  </si>
  <si>
    <t>ACT_198</t>
  </si>
  <si>
    <t>PT_199</t>
  </si>
  <si>
    <t>ACT_199</t>
  </si>
  <si>
    <t>PT_200</t>
  </si>
  <si>
    <t>ACT_200</t>
  </si>
  <si>
    <t>PT_201</t>
  </si>
  <si>
    <t>ACT_201</t>
  </si>
  <si>
    <t>PT_202</t>
  </si>
  <si>
    <t>ACT_202</t>
  </si>
  <si>
    <t>PT_203</t>
  </si>
  <si>
    <t>ACT_203</t>
  </si>
  <si>
    <t>PT_204</t>
  </si>
  <si>
    <t>ACT_204</t>
  </si>
  <si>
    <t>PT_205</t>
  </si>
  <si>
    <t>ACT_205</t>
  </si>
  <si>
    <t>PT_206</t>
  </si>
  <si>
    <t>ACT_206</t>
  </si>
  <si>
    <t>PT_207</t>
  </si>
  <si>
    <t>ACT_207</t>
  </si>
  <si>
    <t>PT_208</t>
  </si>
  <si>
    <t>ACT_208</t>
  </si>
  <si>
    <t>PT_209</t>
  </si>
  <si>
    <t>ACT_209</t>
  </si>
  <si>
    <t>PT_210</t>
  </si>
  <si>
    <t>ACT_210</t>
  </si>
  <si>
    <t>PT_211</t>
  </si>
  <si>
    <t>ACT_211</t>
  </si>
  <si>
    <t>PT_212</t>
  </si>
  <si>
    <t>ACT_212</t>
  </si>
  <si>
    <t>PT_213</t>
  </si>
  <si>
    <t>ACT_213</t>
  </si>
  <si>
    <t>PT_214</t>
  </si>
  <si>
    <t>ACT_214</t>
  </si>
  <si>
    <t>PT_215</t>
  </si>
  <si>
    <t>ACT_215</t>
  </si>
  <si>
    <t>PT_216</t>
  </si>
  <si>
    <t>ACT_216</t>
  </si>
  <si>
    <t>PT_217</t>
  </si>
  <si>
    <t>ACT_217</t>
  </si>
  <si>
    <t>PT_218</t>
  </si>
  <si>
    <t>ACT_218</t>
  </si>
  <si>
    <t>PT_219</t>
  </si>
  <si>
    <t>ACT_219</t>
  </si>
  <si>
    <t>PT_220</t>
  </si>
  <si>
    <t>ACT_220</t>
  </si>
  <si>
    <t>PT_221</t>
  </si>
  <si>
    <t>ACT_221</t>
  </si>
  <si>
    <t>PT_222</t>
  </si>
  <si>
    <t>ACT_222</t>
  </si>
  <si>
    <t>PT_223</t>
  </si>
  <si>
    <t>ACT_223</t>
  </si>
  <si>
    <t>PT_224</t>
  </si>
  <si>
    <t>ACT_224</t>
  </si>
  <si>
    <t>PT_225</t>
  </si>
  <si>
    <t>ACT_225</t>
  </si>
  <si>
    <t>PT_226</t>
  </si>
  <si>
    <t>ACT_226</t>
  </si>
  <si>
    <t>PT_227</t>
  </si>
  <si>
    <t>ACT_227</t>
  </si>
  <si>
    <t>PT_228</t>
  </si>
  <si>
    <t>ACT_228</t>
  </si>
  <si>
    <t>PT_229</t>
  </si>
  <si>
    <t>ACT_229</t>
  </si>
  <si>
    <t>PT_230</t>
  </si>
  <si>
    <t>ACT_230</t>
  </si>
  <si>
    <t>PT_231</t>
  </si>
  <si>
    <t>ACT_231</t>
  </si>
  <si>
    <t>PT_232</t>
  </si>
  <si>
    <t>ACT_232</t>
  </si>
  <si>
    <t>PT_233</t>
  </si>
  <si>
    <t>ACT_233</t>
  </si>
  <si>
    <t>PT_234</t>
  </si>
  <si>
    <t>ACT_234</t>
  </si>
  <si>
    <t>PT_235</t>
  </si>
  <si>
    <t>ACT_235</t>
  </si>
  <si>
    <t>PT_236</t>
  </si>
  <si>
    <t>ACT_236</t>
  </si>
  <si>
    <t>PT_237</t>
  </si>
  <si>
    <t>ACT_237</t>
  </si>
  <si>
    <t>PT_238</t>
  </si>
  <si>
    <t>ACT_238</t>
  </si>
  <si>
    <t>PT_239</t>
  </si>
  <si>
    <t>ACT_239</t>
  </si>
  <si>
    <t>PT_240</t>
  </si>
  <si>
    <t>ACT_240</t>
  </si>
  <si>
    <t>PT_241</t>
  </si>
  <si>
    <t>ACT_241</t>
  </si>
  <si>
    <t>PT_242</t>
  </si>
  <si>
    <t>ACT_242</t>
  </si>
  <si>
    <t>PT_243</t>
  </si>
  <si>
    <t>ACT_243</t>
  </si>
  <si>
    <t>PT_244</t>
  </si>
  <si>
    <t>ACT_244</t>
  </si>
  <si>
    <t>PT_245</t>
  </si>
  <si>
    <t>ACT_245</t>
  </si>
  <si>
    <t>PT_246</t>
  </si>
  <si>
    <t>ACT_246</t>
  </si>
  <si>
    <t>PT_247</t>
  </si>
  <si>
    <t>ACT_247</t>
  </si>
  <si>
    <t>PT_248</t>
  </si>
  <si>
    <t>ACT_248</t>
  </si>
  <si>
    <t>PT_249</t>
  </si>
  <si>
    <t>ACT_249</t>
  </si>
  <si>
    <t>PT_250</t>
  </si>
  <si>
    <t>ACT_250</t>
  </si>
  <si>
    <t>PT_251</t>
  </si>
  <si>
    <t>ACT_251</t>
  </si>
  <si>
    <t>PT_252</t>
  </si>
  <si>
    <t>ACT_252</t>
  </si>
  <si>
    <t>PT_253</t>
  </si>
  <si>
    <t>ACT_253</t>
  </si>
  <si>
    <t>PT_254</t>
  </si>
  <si>
    <t>ACT_254</t>
  </si>
  <si>
    <t>PT_255</t>
  </si>
  <si>
    <t>ACT_255</t>
  </si>
  <si>
    <t>PT_256</t>
  </si>
  <si>
    <t>ACT_256</t>
  </si>
  <si>
    <t>PT_257</t>
  </si>
  <si>
    <t>ACT_257</t>
  </si>
  <si>
    <t>PT_258</t>
  </si>
  <si>
    <t>ACT_258</t>
  </si>
  <si>
    <t>PT_259</t>
  </si>
  <si>
    <t>ACT_259</t>
  </si>
  <si>
    <t>PT_260</t>
  </si>
  <si>
    <t>ACT_260</t>
  </si>
  <si>
    <t>PT_261</t>
  </si>
  <si>
    <t>ACT_261</t>
  </si>
  <si>
    <t>PT_262</t>
  </si>
  <si>
    <t>ACT_262</t>
  </si>
  <si>
    <t>PT_263</t>
  </si>
  <si>
    <t>ACT_263</t>
  </si>
  <si>
    <t>PT_264</t>
  </si>
  <si>
    <t>ACT_264</t>
  </si>
  <si>
    <t>PT_265</t>
  </si>
  <si>
    <t>ACT_265</t>
  </si>
  <si>
    <t>PT_266</t>
  </si>
  <si>
    <t>ACT_266</t>
  </si>
  <si>
    <t>PT_267</t>
  </si>
  <si>
    <t>ACT_267</t>
  </si>
  <si>
    <t>PT_268</t>
  </si>
  <si>
    <t>ACT_268</t>
  </si>
  <si>
    <t>PT_269</t>
  </si>
  <si>
    <t>ACT_269</t>
  </si>
  <si>
    <t>PT_270</t>
  </si>
  <si>
    <t>ACT_270</t>
  </si>
  <si>
    <t>PT_271</t>
  </si>
  <si>
    <t>ACT_271</t>
  </si>
  <si>
    <t>PT_272</t>
  </si>
  <si>
    <t>ACT_272</t>
  </si>
  <si>
    <t>PT_273</t>
  </si>
  <si>
    <t>ACT_273</t>
  </si>
  <si>
    <t>PT_274</t>
  </si>
  <si>
    <t>ACT_274</t>
  </si>
  <si>
    <t>PT_275</t>
  </si>
  <si>
    <t>ACT_275</t>
  </si>
  <si>
    <t>PT_276</t>
  </si>
  <si>
    <t>ACT_276</t>
  </si>
  <si>
    <t>PT_277</t>
  </si>
  <si>
    <t>ACT_277</t>
  </si>
  <si>
    <t>PT_278</t>
  </si>
  <si>
    <t>ACT_278</t>
  </si>
  <si>
    <t>PT_279</t>
  </si>
  <si>
    <t>ACT_279</t>
  </si>
  <si>
    <t>PT_280</t>
  </si>
  <si>
    <t>ACT_280</t>
  </si>
  <si>
    <t>PT_281</t>
  </si>
  <si>
    <t>ACT_281</t>
  </si>
  <si>
    <t>PT_282</t>
  </si>
  <si>
    <t>ACT_282</t>
  </si>
  <si>
    <t>PT_283</t>
  </si>
  <si>
    <t>ACT_283</t>
  </si>
  <si>
    <t>PT_284</t>
  </si>
  <si>
    <t>ACT_284</t>
  </si>
  <si>
    <t>PT_285</t>
  </si>
  <si>
    <t>ACT_285</t>
  </si>
  <si>
    <t>PT_286</t>
  </si>
  <si>
    <t>ACT_286</t>
  </si>
  <si>
    <t>PT_287</t>
  </si>
  <si>
    <t>ACT_287</t>
  </si>
  <si>
    <t>PT_288</t>
  </si>
  <si>
    <t>ACT_288</t>
  </si>
  <si>
    <t>PT_289</t>
  </si>
  <si>
    <t>ACT_289</t>
  </si>
  <si>
    <t>PT_290</t>
  </si>
  <si>
    <t>ACT_290</t>
  </si>
  <si>
    <t>PT_291</t>
  </si>
  <si>
    <t>ACT_291</t>
  </si>
  <si>
    <t>PT_292</t>
  </si>
  <si>
    <t>ACT_292</t>
  </si>
  <si>
    <t>PT_293</t>
  </si>
  <si>
    <t>ACT_293</t>
  </si>
  <si>
    <t>PT_294</t>
  </si>
  <si>
    <t>ACT_294</t>
  </si>
  <si>
    <t>PT_295</t>
  </si>
  <si>
    <t>ACT_295</t>
  </si>
  <si>
    <t>PT_296</t>
  </si>
  <si>
    <t>ACT_296</t>
  </si>
  <si>
    <t>PT_297</t>
  </si>
  <si>
    <t>ACT_297</t>
  </si>
  <si>
    <t>PT_298</t>
  </si>
  <si>
    <t>ACT_298</t>
  </si>
  <si>
    <t>PT_299</t>
  </si>
  <si>
    <t>ACT_299</t>
  </si>
  <si>
    <t>PT_300</t>
  </si>
  <si>
    <t>ACT_300</t>
  </si>
  <si>
    <t>PT_301</t>
  </si>
  <si>
    <t>ACT_301</t>
  </si>
  <si>
    <t>PT_302</t>
  </si>
  <si>
    <t>ACT_302</t>
  </si>
  <si>
    <t>PT_303</t>
  </si>
  <si>
    <t>ACT_303</t>
  </si>
  <si>
    <t>PT_304</t>
  </si>
  <si>
    <t>ACT_304</t>
  </si>
  <si>
    <t>PT_305</t>
  </si>
  <si>
    <t>ACT_305</t>
  </si>
  <si>
    <t>PT_306</t>
  </si>
  <si>
    <t>ACT_306</t>
  </si>
  <si>
    <t>PT_307</t>
  </si>
  <si>
    <t>ACT_307</t>
  </si>
  <si>
    <t>PT_308</t>
  </si>
  <si>
    <t>ACT_308</t>
  </si>
  <si>
    <t>PT_309</t>
  </si>
  <si>
    <t>ACT_309</t>
  </si>
  <si>
    <t>PT_310</t>
  </si>
  <si>
    <t>ACT_310</t>
  </si>
  <si>
    <t>PT_311</t>
  </si>
  <si>
    <t>ACT_311</t>
  </si>
  <si>
    <t>PT_312</t>
  </si>
  <si>
    <t>ACT_312</t>
  </si>
  <si>
    <t>PT_313</t>
  </si>
  <si>
    <t>ACT_313</t>
  </si>
  <si>
    <t>PT_314</t>
  </si>
  <si>
    <t>ACT_314</t>
  </si>
  <si>
    <t>PT_315</t>
  </si>
  <si>
    <t>ACT_315</t>
  </si>
  <si>
    <t>PT_316</t>
  </si>
  <si>
    <t>ACT_316</t>
  </si>
  <si>
    <t>PT_317</t>
  </si>
  <si>
    <t>ACT_317</t>
  </si>
  <si>
    <t>PT_318</t>
  </si>
  <si>
    <t>ACT_318</t>
  </si>
  <si>
    <t>PT_319</t>
  </si>
  <si>
    <t>ACT_319</t>
  </si>
  <si>
    <t>PT_320</t>
  </si>
  <si>
    <t>ACT_320</t>
  </si>
  <si>
    <t>PT_321</t>
  </si>
  <si>
    <t>ACT_321</t>
  </si>
  <si>
    <t>PT_322</t>
  </si>
  <si>
    <t>ACT_322</t>
  </si>
  <si>
    <t>PT_323</t>
  </si>
  <si>
    <t>ACT_323</t>
  </si>
  <si>
    <t>PT_324</t>
  </si>
  <si>
    <t>ACT_324</t>
  </si>
  <si>
    <t>PT_325</t>
  </si>
  <si>
    <t>ACT_325</t>
  </si>
  <si>
    <t>PT_326</t>
  </si>
  <si>
    <t>ACT_326</t>
  </si>
  <si>
    <t>PT_327</t>
  </si>
  <si>
    <t>ACT_327</t>
  </si>
  <si>
    <t>PT_328</t>
  </si>
  <si>
    <t>ACT_328</t>
  </si>
  <si>
    <t>PT_329</t>
  </si>
  <si>
    <t>ACT_329</t>
  </si>
  <si>
    <t>PT_330</t>
  </si>
  <si>
    <t>ACT_330</t>
  </si>
  <si>
    <t>PT_331</t>
  </si>
  <si>
    <t>ACT_331</t>
  </si>
  <si>
    <t>PT_332</t>
  </si>
  <si>
    <t>ACT_332</t>
  </si>
  <si>
    <t>PT_333</t>
  </si>
  <si>
    <t>ACT_333</t>
  </si>
  <si>
    <t>PT_334</t>
  </si>
  <si>
    <t>ACT_334</t>
  </si>
  <si>
    <t>PT_335</t>
  </si>
  <si>
    <t>ACT_335</t>
  </si>
  <si>
    <t>PT_336</t>
  </si>
  <si>
    <t>ACT_336</t>
  </si>
  <si>
    <t>PT_337</t>
  </si>
  <si>
    <t>ACT_337</t>
  </si>
  <si>
    <t>PT_338</t>
  </si>
  <si>
    <t>ACT_338</t>
  </si>
  <si>
    <t>PT_339</t>
  </si>
  <si>
    <t>ACT_339</t>
  </si>
  <si>
    <t>PT_340</t>
  </si>
  <si>
    <t>ACT_340</t>
  </si>
  <si>
    <t>PT_341</t>
  </si>
  <si>
    <t>ACT_341</t>
  </si>
  <si>
    <t>PT_342</t>
  </si>
  <si>
    <t>ACT_342</t>
  </si>
  <si>
    <t>PT_343</t>
  </si>
  <si>
    <t>ACT_343</t>
  </si>
  <si>
    <t>PT_344</t>
  </si>
  <si>
    <t>ACT_344</t>
  </si>
  <si>
    <t>PT_345</t>
  </si>
  <si>
    <t>ACT_345</t>
  </si>
  <si>
    <t>PT_346</t>
  </si>
  <si>
    <t>ACT_346</t>
  </si>
  <si>
    <t>PT_347</t>
  </si>
  <si>
    <t>ACT_347</t>
  </si>
  <si>
    <t>PT_348</t>
  </si>
  <si>
    <t>ACT_348</t>
  </si>
  <si>
    <t>PT_349</t>
  </si>
  <si>
    <t>ACT_349</t>
  </si>
  <si>
    <t>PT_350</t>
  </si>
  <si>
    <t>ACT_350</t>
  </si>
  <si>
    <t>PT_351</t>
  </si>
  <si>
    <t>ACT_351</t>
  </si>
  <si>
    <t>PT_352</t>
  </si>
  <si>
    <t>ACT_352</t>
  </si>
  <si>
    <t>PT_353</t>
  </si>
  <si>
    <t>ACT_353</t>
  </si>
  <si>
    <t>PT_354</t>
  </si>
  <si>
    <t>ACT_354</t>
  </si>
  <si>
    <t>PT_355</t>
  </si>
  <si>
    <t>ACT_355</t>
  </si>
  <si>
    <t>PT_356</t>
  </si>
  <si>
    <t>ACT_356</t>
  </si>
  <si>
    <t>PT_357</t>
  </si>
  <si>
    <t>ACT_357</t>
  </si>
  <si>
    <t>PT_358</t>
  </si>
  <si>
    <t>ACT_358</t>
  </si>
  <si>
    <t>PT_359</t>
  </si>
  <si>
    <t>ACT_359</t>
  </si>
  <si>
    <t>PT_360</t>
  </si>
  <si>
    <t>ACT_360</t>
  </si>
  <si>
    <t>PT_361</t>
  </si>
  <si>
    <t>ACT_361</t>
  </si>
  <si>
    <t>PT_362</t>
  </si>
  <si>
    <t>ACT_362</t>
  </si>
  <si>
    <t>PT_363</t>
  </si>
  <si>
    <t>ACT_363</t>
  </si>
  <si>
    <t>PT_364</t>
  </si>
  <si>
    <t>ACT_364</t>
  </si>
  <si>
    <t>PT_365</t>
  </si>
  <si>
    <t>ACT_365</t>
  </si>
  <si>
    <t>PT_366</t>
  </si>
  <si>
    <t>ACT_366</t>
  </si>
  <si>
    <t>PT_367</t>
  </si>
  <si>
    <t>ACT_367</t>
  </si>
  <si>
    <t>PT_368</t>
  </si>
  <si>
    <t>ACT_368</t>
  </si>
  <si>
    <t>PT_369</t>
  </si>
  <si>
    <t>ACT_369</t>
  </si>
  <si>
    <t>PT_370</t>
  </si>
  <si>
    <t>ACT_370</t>
  </si>
  <si>
    <t>PT_371</t>
  </si>
  <si>
    <t>ACT_371</t>
  </si>
  <si>
    <t>PT_372</t>
  </si>
  <si>
    <t>ACT_372</t>
  </si>
  <si>
    <t>PT_373</t>
  </si>
  <si>
    <t>ACT_373</t>
  </si>
  <si>
    <t>PT_374</t>
  </si>
  <si>
    <t>ACT_374</t>
  </si>
  <si>
    <t>PT_375</t>
  </si>
  <si>
    <t>ACT_375</t>
  </si>
  <si>
    <t>PT_376</t>
  </si>
  <si>
    <t>ACT_376</t>
  </si>
  <si>
    <t>PT_377</t>
  </si>
  <si>
    <t>ACT_377</t>
  </si>
  <si>
    <t>PT_378</t>
  </si>
  <si>
    <t>ACT_378</t>
  </si>
  <si>
    <t>PT_379</t>
  </si>
  <si>
    <t>ACT_379</t>
  </si>
  <si>
    <t>PT_380</t>
  </si>
  <si>
    <t>ACT_380</t>
  </si>
  <si>
    <t>PT_381</t>
  </si>
  <si>
    <t>ACT_381</t>
  </si>
  <si>
    <t>PT_382</t>
  </si>
  <si>
    <t>ACT_382</t>
  </si>
  <si>
    <t>PT_383</t>
  </si>
  <si>
    <t>ACT_383</t>
  </si>
  <si>
    <t>PT_384</t>
  </si>
  <si>
    <t>ACT_384</t>
  </si>
  <si>
    <t>PT_385</t>
  </si>
  <si>
    <t>ACT_385</t>
  </si>
  <si>
    <t>PT_386</t>
  </si>
  <si>
    <t>ACT_386</t>
  </si>
  <si>
    <t>PT_387</t>
  </si>
  <si>
    <t>ACT_387</t>
  </si>
  <si>
    <t>PT_388</t>
  </si>
  <si>
    <t>ACT_388</t>
  </si>
  <si>
    <t>PT_389</t>
  </si>
  <si>
    <t>ACT_389</t>
  </si>
  <si>
    <t>PT_390</t>
  </si>
  <si>
    <t>ACT_390</t>
  </si>
  <si>
    <t>PT_391</t>
  </si>
  <si>
    <t>ACT_391</t>
  </si>
  <si>
    <t>PT_392</t>
  </si>
  <si>
    <t>ACT_392</t>
  </si>
  <si>
    <t>PT_393</t>
  </si>
  <si>
    <t>ACT_393</t>
  </si>
  <si>
    <t>PT_394</t>
  </si>
  <si>
    <t>ACT_394</t>
  </si>
  <si>
    <t>PT_395</t>
  </si>
  <si>
    <t>ACT_395</t>
  </si>
  <si>
    <t>PT_396</t>
  </si>
  <si>
    <t>ACT_396</t>
  </si>
  <si>
    <t>PT_397</t>
  </si>
  <si>
    <t>ACT_397</t>
  </si>
  <si>
    <t>PT_398</t>
  </si>
  <si>
    <t>ACT_398</t>
  </si>
  <si>
    <t>PT_399</t>
  </si>
  <si>
    <t>ACT_399</t>
  </si>
  <si>
    <t>PT_400</t>
  </si>
  <si>
    <t>ACT_400</t>
  </si>
  <si>
    <t>PT_401</t>
  </si>
  <si>
    <t>ACT_401</t>
  </si>
  <si>
    <t>PT_402</t>
  </si>
  <si>
    <t>ACT_402</t>
  </si>
  <si>
    <t>PT_403</t>
  </si>
  <si>
    <t>ACT_403</t>
  </si>
  <si>
    <t>PT_404</t>
  </si>
  <si>
    <t>ACT_404</t>
  </si>
  <si>
    <t>PT_405</t>
  </si>
  <si>
    <t>ACT_405</t>
  </si>
  <si>
    <t>PT_406</t>
  </si>
  <si>
    <t>ACT_406</t>
  </si>
  <si>
    <t>PT_407</t>
  </si>
  <si>
    <t>ACT_407</t>
  </si>
  <si>
    <t>PT_408</t>
  </si>
  <si>
    <t>ACT_408</t>
  </si>
  <si>
    <t>PT_409</t>
  </si>
  <si>
    <t>ACT_409</t>
  </si>
  <si>
    <t>PT_410</t>
  </si>
  <si>
    <t>ACT_410</t>
  </si>
  <si>
    <t>PT_411</t>
  </si>
  <si>
    <t>ACT_411</t>
  </si>
  <si>
    <t>PT_412</t>
  </si>
  <si>
    <t>ACT_412</t>
  </si>
  <si>
    <t>PT_413</t>
  </si>
  <si>
    <t>ACT_413</t>
  </si>
  <si>
    <t>PT_414</t>
  </si>
  <si>
    <t>ACT_414</t>
  </si>
  <si>
    <t>PT_415</t>
  </si>
  <si>
    <t>ACT_415</t>
  </si>
  <si>
    <t>PT_416</t>
  </si>
  <si>
    <t>ACT_416</t>
  </si>
  <si>
    <t>PT_417</t>
  </si>
  <si>
    <t>ACT_417</t>
  </si>
  <si>
    <t>PT_418</t>
  </si>
  <si>
    <t>ACT_418</t>
  </si>
  <si>
    <t>PT_419</t>
  </si>
  <si>
    <t>ACT_419</t>
  </si>
  <si>
    <t>PT_420</t>
  </si>
  <si>
    <t>ACT_420</t>
  </si>
  <si>
    <t>PT_421</t>
  </si>
  <si>
    <t>ACT_421</t>
  </si>
  <si>
    <t>PT_422</t>
  </si>
  <si>
    <t>ACT_422</t>
  </si>
  <si>
    <t>PT_423</t>
  </si>
  <si>
    <t>ACT_423</t>
  </si>
  <si>
    <t>PT_424</t>
  </si>
  <si>
    <t>ACT_424</t>
  </si>
  <si>
    <t>PT_425</t>
  </si>
  <si>
    <t>ACT_425</t>
  </si>
  <si>
    <t>PT_426</t>
  </si>
  <si>
    <t>ACT_426</t>
  </si>
  <si>
    <t>PT_427</t>
  </si>
  <si>
    <t>ACT_427</t>
  </si>
  <si>
    <t>PT_428</t>
  </si>
  <si>
    <t>ACT_428</t>
  </si>
  <si>
    <t>PT_429</t>
  </si>
  <si>
    <t>ACT_429</t>
  </si>
  <si>
    <t>PT_430</t>
  </si>
  <si>
    <t>ACT_430</t>
  </si>
  <si>
    <t>PT_431</t>
  </si>
  <si>
    <t>ACT_431</t>
  </si>
  <si>
    <t>PT_432</t>
  </si>
  <si>
    <t>ACT_432</t>
  </si>
  <si>
    <t>PT_433</t>
  </si>
  <si>
    <t>ACT_433</t>
  </si>
  <si>
    <t>PT_434</t>
  </si>
  <si>
    <t>ACT_434</t>
  </si>
  <si>
    <t>PT_435</t>
  </si>
  <si>
    <t>ACT_435</t>
  </si>
  <si>
    <t>PT_436</t>
  </si>
  <si>
    <t>ACT_436</t>
  </si>
  <si>
    <t>PT_437</t>
  </si>
  <si>
    <t>ACT_437</t>
  </si>
  <si>
    <t>PT_438</t>
  </si>
  <si>
    <t>ACT_438</t>
  </si>
  <si>
    <t>PT_439</t>
  </si>
  <si>
    <t>ACT_439</t>
  </si>
  <si>
    <t>PT_440</t>
  </si>
  <si>
    <t>ACT_440</t>
  </si>
  <si>
    <t>PT_441</t>
  </si>
  <si>
    <t>ACT_441</t>
  </si>
  <si>
    <t>PT_442</t>
  </si>
  <si>
    <t>ACT_442</t>
  </si>
  <si>
    <t>PT_443</t>
  </si>
  <si>
    <t>ACT_443</t>
  </si>
  <si>
    <t>PT_444</t>
  </si>
  <si>
    <t>ACT_444</t>
  </si>
  <si>
    <t>PT_445</t>
  </si>
  <si>
    <t>ACT_445</t>
  </si>
  <si>
    <t>PT_446</t>
  </si>
  <si>
    <t>ACT_446</t>
  </si>
  <si>
    <t>PT_447</t>
  </si>
  <si>
    <t>ACT_447</t>
  </si>
  <si>
    <t>PT_448</t>
  </si>
  <si>
    <t>ACT_448</t>
  </si>
  <si>
    <t>PT_449</t>
  </si>
  <si>
    <t>ACT_449</t>
  </si>
  <si>
    <t>PT_450</t>
  </si>
  <si>
    <t>ACT_450</t>
  </si>
  <si>
    <t>PT_451</t>
  </si>
  <si>
    <t>ACT_451</t>
  </si>
  <si>
    <t>PT_452</t>
  </si>
  <si>
    <t>ACT_452</t>
  </si>
  <si>
    <t>PT_453</t>
  </si>
  <si>
    <t>ACT_453</t>
  </si>
  <si>
    <t>PT_454</t>
  </si>
  <si>
    <t>ACT_454</t>
  </si>
  <si>
    <t>PT_455</t>
  </si>
  <si>
    <t>ACT_455</t>
  </si>
  <si>
    <t>PT_456</t>
  </si>
  <si>
    <t>ACT_456</t>
  </si>
  <si>
    <t>PT_457</t>
  </si>
  <si>
    <t>ACT_457</t>
  </si>
  <si>
    <t>PT_458</t>
  </si>
  <si>
    <t>ACT_458</t>
  </si>
  <si>
    <t>PT_459</t>
  </si>
  <si>
    <t>ACT_459</t>
  </si>
  <si>
    <t>PT_460</t>
  </si>
  <si>
    <t>ACT_460</t>
  </si>
  <si>
    <t>PT_461</t>
  </si>
  <si>
    <t>ACT_461</t>
  </si>
  <si>
    <t>PT_462</t>
  </si>
  <si>
    <t>ACT_462</t>
  </si>
  <si>
    <t>PT_463</t>
  </si>
  <si>
    <t>ACT_463</t>
  </si>
  <si>
    <t>PT_464</t>
  </si>
  <si>
    <t>ACT_464</t>
  </si>
  <si>
    <t>PT_465</t>
  </si>
  <si>
    <t>ACT_465</t>
  </si>
  <si>
    <t>PT_466</t>
  </si>
  <si>
    <t>ACT_466</t>
  </si>
  <si>
    <t>PT_467</t>
  </si>
  <si>
    <t>ACT_467</t>
  </si>
  <si>
    <t>PT_468</t>
  </si>
  <si>
    <t>ACT_468</t>
  </si>
  <si>
    <t>PT_469</t>
  </si>
  <si>
    <t>ACT_469</t>
  </si>
  <si>
    <t>PT_470</t>
  </si>
  <si>
    <t>ACT_470</t>
  </si>
  <si>
    <t>PT_471</t>
  </si>
  <si>
    <t>ACT_471</t>
  </si>
  <si>
    <t>PT_472</t>
  </si>
  <si>
    <t>ACT_472</t>
  </si>
  <si>
    <t>PT_473</t>
  </si>
  <si>
    <t>ACT_473</t>
  </si>
  <si>
    <t>PT_474</t>
  </si>
  <si>
    <t>ACT_474</t>
  </si>
  <si>
    <t>PT_475</t>
  </si>
  <si>
    <t>ACT_475</t>
  </si>
  <si>
    <t>PT_476</t>
  </si>
  <si>
    <t>ACT_476</t>
  </si>
  <si>
    <t>PT_477</t>
  </si>
  <si>
    <t>ACT_477</t>
  </si>
  <si>
    <t>PT_478</t>
  </si>
  <si>
    <t>ACT_478</t>
  </si>
  <si>
    <t>PT_479</t>
  </si>
  <si>
    <t>ACT_479</t>
  </si>
  <si>
    <t>PT_480</t>
  </si>
  <si>
    <t>ACT_480</t>
  </si>
  <si>
    <t>PT_481</t>
  </si>
  <si>
    <t>ACT_481</t>
  </si>
  <si>
    <t>PT_482</t>
  </si>
  <si>
    <t>ACT_482</t>
  </si>
  <si>
    <t>PT_483</t>
  </si>
  <si>
    <t>ACT_483</t>
  </si>
  <si>
    <t>PT_484</t>
  </si>
  <si>
    <t>ACT_484</t>
  </si>
  <si>
    <t>PT_485</t>
  </si>
  <si>
    <t>ACT_485</t>
  </si>
  <si>
    <t>PT_486</t>
  </si>
  <si>
    <t>ACT_486</t>
  </si>
  <si>
    <t>PT_487</t>
  </si>
  <si>
    <t>ACT_487</t>
  </si>
  <si>
    <t>PT_488</t>
  </si>
  <si>
    <t>ACT_488</t>
  </si>
  <si>
    <t>PT_489</t>
  </si>
  <si>
    <t>ACT_489</t>
  </si>
  <si>
    <t>PT_490</t>
  </si>
  <si>
    <t>ACT_490</t>
  </si>
  <si>
    <t>PT_491</t>
  </si>
  <si>
    <t>ACT_491</t>
  </si>
  <si>
    <t>PT_492</t>
  </si>
  <si>
    <t>ACT_492</t>
  </si>
  <si>
    <t>PT_493</t>
  </si>
  <si>
    <t>ACT_493</t>
  </si>
  <si>
    <t>PT_494</t>
  </si>
  <si>
    <t>ACT_494</t>
  </si>
  <si>
    <t>PT_495</t>
  </si>
  <si>
    <t>ACT_495</t>
  </si>
  <si>
    <t>PT_496</t>
  </si>
  <si>
    <t>ACT_496</t>
  </si>
  <si>
    <t>PT_497</t>
  </si>
  <si>
    <t>ACT_497</t>
  </si>
  <si>
    <t>PT_498</t>
  </si>
  <si>
    <t>ACT_498</t>
  </si>
  <si>
    <t>PT_499</t>
  </si>
  <si>
    <t>ACT_499</t>
  </si>
  <si>
    <t>PT_500</t>
  </si>
  <si>
    <t>ACT_500</t>
  </si>
  <si>
    <t>Instrumental y material inventariable</t>
  </si>
  <si>
    <t>Investigación contractual, conocimientos técnicos y patentes</t>
  </si>
  <si>
    <t>Nombre</t>
  </si>
  <si>
    <t>Horas imputadas a actividad</t>
  </si>
  <si>
    <t>Gasto imputado a actividad</t>
  </si>
  <si>
    <t>Denominación</t>
  </si>
  <si>
    <t>Entregables</t>
  </si>
  <si>
    <t>ENT_016</t>
  </si>
  <si>
    <t>ENT_017</t>
  </si>
  <si>
    <t>ENT_018</t>
  </si>
  <si>
    <t>ENT_019</t>
  </si>
  <si>
    <t>ENT_020</t>
  </si>
  <si>
    <t>ENT_021</t>
  </si>
  <si>
    <t>ENT_022</t>
  </si>
  <si>
    <t>ENT_023</t>
  </si>
  <si>
    <t>ENT_024</t>
  </si>
  <si>
    <t>ENT_025</t>
  </si>
  <si>
    <t>ENT_026</t>
  </si>
  <si>
    <t>ENT_027</t>
  </si>
  <si>
    <t>ENT_028</t>
  </si>
  <si>
    <t>ENT_029</t>
  </si>
  <si>
    <t>ENT_030</t>
  </si>
  <si>
    <t>ENT_031</t>
  </si>
  <si>
    <t>ENT_032</t>
  </si>
  <si>
    <t>ENT_033</t>
  </si>
  <si>
    <t>ENT_034</t>
  </si>
  <si>
    <t>ENT_035</t>
  </si>
  <si>
    <t>ENT_036</t>
  </si>
  <si>
    <t>ENT_037</t>
  </si>
  <si>
    <t>ENT_038</t>
  </si>
  <si>
    <t>ENT_039</t>
  </si>
  <si>
    <t>ENT_040</t>
  </si>
  <si>
    <t>ENT_041</t>
  </si>
  <si>
    <t>ENT_042</t>
  </si>
  <si>
    <t>ENT_043</t>
  </si>
  <si>
    <t>ENT_044</t>
  </si>
  <si>
    <t>ENT_045</t>
  </si>
  <si>
    <t>ENT_046</t>
  </si>
  <si>
    <t>ENT_047</t>
  </si>
  <si>
    <t>ENT_048</t>
  </si>
  <si>
    <t>ENT_049</t>
  </si>
  <si>
    <t>ENT_050</t>
  </si>
  <si>
    <t>ENT_051</t>
  </si>
  <si>
    <t>ENT_052</t>
  </si>
  <si>
    <t>ENT_053</t>
  </si>
  <si>
    <t>ENT_054</t>
  </si>
  <si>
    <t>ENT_055</t>
  </si>
  <si>
    <t>ENT_056</t>
  </si>
  <si>
    <t>ENT_057</t>
  </si>
  <si>
    <t>ENT_058</t>
  </si>
  <si>
    <t>ENT_059</t>
  </si>
  <si>
    <t>ENT_060</t>
  </si>
  <si>
    <t>ENT_061</t>
  </si>
  <si>
    <t>ENT_062</t>
  </si>
  <si>
    <t>ENT_063</t>
  </si>
  <si>
    <t>ENT_064</t>
  </si>
  <si>
    <t>ENT_065</t>
  </si>
  <si>
    <t>ENT_066</t>
  </si>
  <si>
    <t>ENT_067</t>
  </si>
  <si>
    <t>ENT_068</t>
  </si>
  <si>
    <t>ENT_069</t>
  </si>
  <si>
    <t>ENT_070</t>
  </si>
  <si>
    <t>ENT_071</t>
  </si>
  <si>
    <t>ENT_072</t>
  </si>
  <si>
    <t>ENT_073</t>
  </si>
  <si>
    <t>ENT_074</t>
  </si>
  <si>
    <t>ENT_075</t>
  </si>
  <si>
    <t>ENT_076</t>
  </si>
  <si>
    <t>ENT_077</t>
  </si>
  <si>
    <t>ENT_078</t>
  </si>
  <si>
    <t>ENT_079</t>
  </si>
  <si>
    <t>ENT_080</t>
  </si>
  <si>
    <t>ENT_081</t>
  </si>
  <si>
    <t>ENT_082</t>
  </si>
  <si>
    <t>ENT_083</t>
  </si>
  <si>
    <t>ENT_084</t>
  </si>
  <si>
    <t>ENT_085</t>
  </si>
  <si>
    <t>ENT_086</t>
  </si>
  <si>
    <t>ENT_087</t>
  </si>
  <si>
    <t>ENT_088</t>
  </si>
  <si>
    <t>ENT_089</t>
  </si>
  <si>
    <t>ENT_090</t>
  </si>
  <si>
    <t>ENT_091</t>
  </si>
  <si>
    <t>ENT_092</t>
  </si>
  <si>
    <t>ENT_093</t>
  </si>
  <si>
    <t>ENT_094</t>
  </si>
  <si>
    <t>ENT_095</t>
  </si>
  <si>
    <t>ENT_096</t>
  </si>
  <si>
    <t>ENT_097</t>
  </si>
  <si>
    <t>ENT_098</t>
  </si>
  <si>
    <t>ENT_099</t>
  </si>
  <si>
    <t>ENT_100</t>
  </si>
  <si>
    <t>ENT_101</t>
  </si>
  <si>
    <t>ENT_102</t>
  </si>
  <si>
    <t>ENT_103</t>
  </si>
  <si>
    <t>ENT_104</t>
  </si>
  <si>
    <t>ENT_105</t>
  </si>
  <si>
    <t>ENT_106</t>
  </si>
  <si>
    <t>ENT_107</t>
  </si>
  <si>
    <t>ENT_108</t>
  </si>
  <si>
    <t>ENT_109</t>
  </si>
  <si>
    <t>ENT_110</t>
  </si>
  <si>
    <t>ENT_111</t>
  </si>
  <si>
    <t>ENT_112</t>
  </si>
  <si>
    <t>ENT_113</t>
  </si>
  <si>
    <t>ENT_114</t>
  </si>
  <si>
    <t>ENT_115</t>
  </si>
  <si>
    <t>ENT_116</t>
  </si>
  <si>
    <t>ENT_117</t>
  </si>
  <si>
    <t>ENT_118</t>
  </si>
  <si>
    <t>ENT_119</t>
  </si>
  <si>
    <t>ENT_120</t>
  </si>
  <si>
    <t>ENT_121</t>
  </si>
  <si>
    <t>ENT_122</t>
  </si>
  <si>
    <t>ENT_123</t>
  </si>
  <si>
    <t>ENT_124</t>
  </si>
  <si>
    <t>ENT_125</t>
  </si>
  <si>
    <t>ENT_126</t>
  </si>
  <si>
    <t>ENT_127</t>
  </si>
  <si>
    <t>ENT_128</t>
  </si>
  <si>
    <t>ENT_129</t>
  </si>
  <si>
    <t>ENT_130</t>
  </si>
  <si>
    <t>ENT_131</t>
  </si>
  <si>
    <t>ENT_132</t>
  </si>
  <si>
    <t>ENT_133</t>
  </si>
  <si>
    <t>ENT_134</t>
  </si>
  <si>
    <t>ENT_135</t>
  </si>
  <si>
    <t>ENT_136</t>
  </si>
  <si>
    <t>ENT_137</t>
  </si>
  <si>
    <t>ENT_138</t>
  </si>
  <si>
    <t>ENT_139</t>
  </si>
  <si>
    <t>ENT_140</t>
  </si>
  <si>
    <t>ENT_141</t>
  </si>
  <si>
    <t>ENT_142</t>
  </si>
  <si>
    <t>ENT_143</t>
  </si>
  <si>
    <t>ENT_144</t>
  </si>
  <si>
    <t>ENT_145</t>
  </si>
  <si>
    <t>ENT_146</t>
  </si>
  <si>
    <t>ENT_147</t>
  </si>
  <si>
    <t>ENT_148</t>
  </si>
  <si>
    <t>ENT_149</t>
  </si>
  <si>
    <t>ENT_150</t>
  </si>
  <si>
    <t>ENT_151</t>
  </si>
  <si>
    <t>ENT_152</t>
  </si>
  <si>
    <t>ENT_153</t>
  </si>
  <si>
    <t>ENT_154</t>
  </si>
  <si>
    <t>ENT_155</t>
  </si>
  <si>
    <t>ENT_156</t>
  </si>
  <si>
    <t>ENT_157</t>
  </si>
  <si>
    <t>ENT_158</t>
  </si>
  <si>
    <t>ENT_159</t>
  </si>
  <si>
    <t>ENT_160</t>
  </si>
  <si>
    <t>ENT_161</t>
  </si>
  <si>
    <t>ENT_162</t>
  </si>
  <si>
    <t>ENT_163</t>
  </si>
  <si>
    <t>ENT_164</t>
  </si>
  <si>
    <t>ENT_165</t>
  </si>
  <si>
    <t>ENT_166</t>
  </si>
  <si>
    <t>ENT_167</t>
  </si>
  <si>
    <t>ENT_168</t>
  </si>
  <si>
    <t>ENT_169</t>
  </si>
  <si>
    <t>ENT_170</t>
  </si>
  <si>
    <t>ENT_171</t>
  </si>
  <si>
    <t>ENT_172</t>
  </si>
  <si>
    <t>ENT_173</t>
  </si>
  <si>
    <t>ENT_174</t>
  </si>
  <si>
    <t>ENT_175</t>
  </si>
  <si>
    <t>ENT_176</t>
  </si>
  <si>
    <t>ENT_177</t>
  </si>
  <si>
    <t>ENT_178</t>
  </si>
  <si>
    <t>ENT_179</t>
  </si>
  <si>
    <t>ENT_180</t>
  </si>
  <si>
    <t>ENT_181</t>
  </si>
  <si>
    <t>ENT_182</t>
  </si>
  <si>
    <t>ENT_183</t>
  </si>
  <si>
    <t>ENT_184</t>
  </si>
  <si>
    <t>ENT_185</t>
  </si>
  <si>
    <t>ENT_186</t>
  </si>
  <si>
    <t>ENT_187</t>
  </si>
  <si>
    <t>ENT_188</t>
  </si>
  <si>
    <t>ENT_189</t>
  </si>
  <si>
    <t>ENT_190</t>
  </si>
  <si>
    <t>ENT_191</t>
  </si>
  <si>
    <t>ENT_192</t>
  </si>
  <si>
    <t>ENT_193</t>
  </si>
  <si>
    <t>ENT_194</t>
  </si>
  <si>
    <t>ENT_195</t>
  </si>
  <si>
    <t>ENT_196</t>
  </si>
  <si>
    <t>ENT_197</t>
  </si>
  <si>
    <t>ENT_198</t>
  </si>
  <si>
    <t>ENT_199</t>
  </si>
  <si>
    <t>ENT_200</t>
  </si>
  <si>
    <t>ENT_201</t>
  </si>
  <si>
    <t>ENT_202</t>
  </si>
  <si>
    <t>ENT_203</t>
  </si>
  <si>
    <t>ENT_204</t>
  </si>
  <si>
    <t>ENT_205</t>
  </si>
  <si>
    <t>ENT_206</t>
  </si>
  <si>
    <t>ENT_207</t>
  </si>
  <si>
    <t>ENT_208</t>
  </si>
  <si>
    <t>ENT_209</t>
  </si>
  <si>
    <t>ENT_210</t>
  </si>
  <si>
    <t>ENT_211</t>
  </si>
  <si>
    <t>ENT_212</t>
  </si>
  <si>
    <t>ENT_213</t>
  </si>
  <si>
    <t>ENT_214</t>
  </si>
  <si>
    <t>ENT_215</t>
  </si>
  <si>
    <t>ENT_216</t>
  </si>
  <si>
    <t>ENT_217</t>
  </si>
  <si>
    <t>ENT_218</t>
  </si>
  <si>
    <t>ENT_219</t>
  </si>
  <si>
    <t>ENT_220</t>
  </si>
  <si>
    <t>ENT_221</t>
  </si>
  <si>
    <t>ENT_222</t>
  </si>
  <si>
    <t>ENT_223</t>
  </si>
  <si>
    <t>ENT_224</t>
  </si>
  <si>
    <t>ENT_225</t>
  </si>
  <si>
    <t>ENT_226</t>
  </si>
  <si>
    <t>ENT_227</t>
  </si>
  <si>
    <t>ENT_228</t>
  </si>
  <si>
    <t>ENT_229</t>
  </si>
  <si>
    <t>ENT_230</t>
  </si>
  <si>
    <t>ENT_231</t>
  </si>
  <si>
    <t>ENT_232</t>
  </si>
  <si>
    <t>ENT_233</t>
  </si>
  <si>
    <t>ENT_234</t>
  </si>
  <si>
    <t>ENT_235</t>
  </si>
  <si>
    <t>ENT_236</t>
  </si>
  <si>
    <t>ENT_237</t>
  </si>
  <si>
    <t>ENT_238</t>
  </si>
  <si>
    <t>ENT_239</t>
  </si>
  <si>
    <t>ENT_240</t>
  </si>
  <si>
    <t>ENT_241</t>
  </si>
  <si>
    <t>ENT_242</t>
  </si>
  <si>
    <t>ENT_243</t>
  </si>
  <si>
    <t>ENT_244</t>
  </si>
  <si>
    <t>ENT_245</t>
  </si>
  <si>
    <t>ENT_246</t>
  </si>
  <si>
    <t>ENT_247</t>
  </si>
  <si>
    <t>ENT_248</t>
  </si>
  <si>
    <t>ENT_249</t>
  </si>
  <si>
    <t>ENT_250</t>
  </si>
  <si>
    <t>ENT_251</t>
  </si>
  <si>
    <t>ENT_252</t>
  </si>
  <si>
    <t>ENT_253</t>
  </si>
  <si>
    <t>ENT_254</t>
  </si>
  <si>
    <t>ENT_255</t>
  </si>
  <si>
    <t>ENT_256</t>
  </si>
  <si>
    <t>ENT_257</t>
  </si>
  <si>
    <t>ENT_258</t>
  </si>
  <si>
    <t>ENT_259</t>
  </si>
  <si>
    <t>ENT_260</t>
  </si>
  <si>
    <t>ENT_261</t>
  </si>
  <si>
    <t>ENT_262</t>
  </si>
  <si>
    <t>ENT_263</t>
  </si>
  <si>
    <t>ENT_264</t>
  </si>
  <si>
    <t>ENT_265</t>
  </si>
  <si>
    <t>ENT_266</t>
  </si>
  <si>
    <t>ENT_267</t>
  </si>
  <si>
    <t>ENT_268</t>
  </si>
  <si>
    <t>ENT_269</t>
  </si>
  <si>
    <t>ENT_270</t>
  </si>
  <si>
    <t>ENT_271</t>
  </si>
  <si>
    <t>ENT_272</t>
  </si>
  <si>
    <t>ENT_273</t>
  </si>
  <si>
    <t>ENT_274</t>
  </si>
  <si>
    <t>ENT_275</t>
  </si>
  <si>
    <t>ENT_276</t>
  </si>
  <si>
    <t>ENT_277</t>
  </si>
  <si>
    <t>ENT_278</t>
  </si>
  <si>
    <t>ENT_279</t>
  </si>
  <si>
    <t>ENT_280</t>
  </si>
  <si>
    <t>ENT_281</t>
  </si>
  <si>
    <t>ENT_282</t>
  </si>
  <si>
    <t>ENT_283</t>
  </si>
  <si>
    <t>ENT_284</t>
  </si>
  <si>
    <t>ENT_285</t>
  </si>
  <si>
    <t>ENT_286</t>
  </si>
  <si>
    <t>ENT_287</t>
  </si>
  <si>
    <t>ENT_288</t>
  </si>
  <si>
    <t>ENT_289</t>
  </si>
  <si>
    <t>ENT_290</t>
  </si>
  <si>
    <t>ENT_291</t>
  </si>
  <si>
    <t>ENT_292</t>
  </si>
  <si>
    <t>ENT_293</t>
  </si>
  <si>
    <t>ENT_294</t>
  </si>
  <si>
    <t>ENT_295</t>
  </si>
  <si>
    <t>ENT_296</t>
  </si>
  <si>
    <t>ENT_297</t>
  </si>
  <si>
    <t>ENT_298</t>
  </si>
  <si>
    <t>ENT_299</t>
  </si>
  <si>
    <t>ENT_300</t>
  </si>
  <si>
    <t>ENT_301</t>
  </si>
  <si>
    <t>ENT_302</t>
  </si>
  <si>
    <t>ENT_303</t>
  </si>
  <si>
    <t>ENT_304</t>
  </si>
  <si>
    <t>ENT_305</t>
  </si>
  <si>
    <t>ENT_306</t>
  </si>
  <si>
    <t>ENT_307</t>
  </si>
  <si>
    <t>ENT_308</t>
  </si>
  <si>
    <t>ENT_309</t>
  </si>
  <si>
    <t>ENT_310</t>
  </si>
  <si>
    <t>ENT_311</t>
  </si>
  <si>
    <t>ENT_312</t>
  </si>
  <si>
    <t>ENT_313</t>
  </si>
  <si>
    <t>ENT_314</t>
  </si>
  <si>
    <t>ENT_315</t>
  </si>
  <si>
    <t>ENT_316</t>
  </si>
  <si>
    <t>ENT_317</t>
  </si>
  <si>
    <t>ENT_318</t>
  </si>
  <si>
    <t>ENT_319</t>
  </si>
  <si>
    <t>ENT_320</t>
  </si>
  <si>
    <t>ENT_321</t>
  </si>
  <si>
    <t>ENT_322</t>
  </si>
  <si>
    <t>ENT_323</t>
  </si>
  <si>
    <t>ENT_324</t>
  </si>
  <si>
    <t>ENT_325</t>
  </si>
  <si>
    <t>ENT_326</t>
  </si>
  <si>
    <t>ENT_327</t>
  </si>
  <si>
    <t>ENT_328</t>
  </si>
  <si>
    <t>ENT_329</t>
  </si>
  <si>
    <t>ENT_330</t>
  </si>
  <si>
    <t>ENT_331</t>
  </si>
  <si>
    <t>ENT_332</t>
  </si>
  <si>
    <t>ENT_333</t>
  </si>
  <si>
    <t>ENT_334</t>
  </si>
  <si>
    <t>ENT_335</t>
  </si>
  <si>
    <t>ENT_336</t>
  </si>
  <si>
    <t>ENT_337</t>
  </si>
  <si>
    <t>ENT_338</t>
  </si>
  <si>
    <t>ENT_339</t>
  </si>
  <si>
    <t>ENT_340</t>
  </si>
  <si>
    <t>ENT_341</t>
  </si>
  <si>
    <t>ENT_342</t>
  </si>
  <si>
    <t>ENT_343</t>
  </si>
  <si>
    <t>ENT_344</t>
  </si>
  <si>
    <t>ENT_345</t>
  </si>
  <si>
    <t>ENT_346</t>
  </si>
  <si>
    <t>ENT_347</t>
  </si>
  <si>
    <t>ENT_348</t>
  </si>
  <si>
    <t>ENT_349</t>
  </si>
  <si>
    <t>ENT_350</t>
  </si>
  <si>
    <t>ENT_351</t>
  </si>
  <si>
    <t>ENT_352</t>
  </si>
  <si>
    <t>ENT_353</t>
  </si>
  <si>
    <t>ENT_354</t>
  </si>
  <si>
    <t>ENT_355</t>
  </si>
  <si>
    <t>ENT_356</t>
  </si>
  <si>
    <t>ENT_357</t>
  </si>
  <si>
    <t>ENT_358</t>
  </si>
  <si>
    <t>ENT_359</t>
  </si>
  <si>
    <t>ENT_360</t>
  </si>
  <si>
    <t>ENT_361</t>
  </si>
  <si>
    <t>ENT_362</t>
  </si>
  <si>
    <t>ENT_363</t>
  </si>
  <si>
    <t>ENT_364</t>
  </si>
  <si>
    <t>ENT_365</t>
  </si>
  <si>
    <t>ENT_366</t>
  </si>
  <si>
    <t>ENT_367</t>
  </si>
  <si>
    <t>ENT_368</t>
  </si>
  <si>
    <t>ENT_369</t>
  </si>
  <si>
    <t>ENT_370</t>
  </si>
  <si>
    <t>ENT_371</t>
  </si>
  <si>
    <t>ENT_372</t>
  </si>
  <si>
    <t>ENT_373</t>
  </si>
  <si>
    <t>ENT_374</t>
  </si>
  <si>
    <t>ENT_375</t>
  </si>
  <si>
    <t>ENT_376</t>
  </si>
  <si>
    <t>ENT_377</t>
  </si>
  <si>
    <t>ENT_378</t>
  </si>
  <si>
    <t>ENT_379</t>
  </si>
  <si>
    <t>ENT_380</t>
  </si>
  <si>
    <t>ENT_381</t>
  </si>
  <si>
    <t>ENT_382</t>
  </si>
  <si>
    <t>ENT_383</t>
  </si>
  <si>
    <t>ENT_384</t>
  </si>
  <si>
    <t>ENT_385</t>
  </si>
  <si>
    <t>ENT_386</t>
  </si>
  <si>
    <t>ENT_387</t>
  </si>
  <si>
    <t>ENT_388</t>
  </si>
  <si>
    <t>ENT_389</t>
  </si>
  <si>
    <t>ENT_390</t>
  </si>
  <si>
    <t>ENT_391</t>
  </si>
  <si>
    <t>ENT_392</t>
  </si>
  <si>
    <t>ENT_393</t>
  </si>
  <si>
    <t>ENT_394</t>
  </si>
  <si>
    <t>ENT_395</t>
  </si>
  <si>
    <t>ENT_396</t>
  </si>
  <si>
    <t>ENT_397</t>
  </si>
  <si>
    <t>ENT_398</t>
  </si>
  <si>
    <t>ENT_399</t>
  </si>
  <si>
    <t>ENT_400</t>
  </si>
  <si>
    <t>ENT_401</t>
  </si>
  <si>
    <t>ENT_402</t>
  </si>
  <si>
    <t>ENT_403</t>
  </si>
  <si>
    <t>ENT_404</t>
  </si>
  <si>
    <t>ENT_405</t>
  </si>
  <si>
    <t>ENT_406</t>
  </si>
  <si>
    <t>ENT_407</t>
  </si>
  <si>
    <t>ENT_408</t>
  </si>
  <si>
    <t>ENT_409</t>
  </si>
  <si>
    <t>ENT_410</t>
  </si>
  <si>
    <t>ENT_411</t>
  </si>
  <si>
    <t>ENT_412</t>
  </si>
  <si>
    <t>ENT_413</t>
  </si>
  <si>
    <t>ENT_414</t>
  </si>
  <si>
    <t>ENT_415</t>
  </si>
  <si>
    <t>ENT_416</t>
  </si>
  <si>
    <t>ENT_417</t>
  </si>
  <si>
    <t>ENT_418</t>
  </si>
  <si>
    <t>ENT_419</t>
  </si>
  <si>
    <t>ENT_420</t>
  </si>
  <si>
    <t>ENT_421</t>
  </si>
  <si>
    <t>ENT_422</t>
  </si>
  <si>
    <t>ENT_423</t>
  </si>
  <si>
    <t>ENT_424</t>
  </si>
  <si>
    <t>ENT_425</t>
  </si>
  <si>
    <t>ENT_426</t>
  </si>
  <si>
    <t>ENT_427</t>
  </si>
  <si>
    <t>ENT_428</t>
  </si>
  <si>
    <t>ENT_429</t>
  </si>
  <si>
    <t>ENT_430</t>
  </si>
  <si>
    <t>ENT_431</t>
  </si>
  <si>
    <t>ENT_432</t>
  </si>
  <si>
    <t>ENT_433</t>
  </si>
  <si>
    <t>ENT_434</t>
  </si>
  <si>
    <t>ENT_435</t>
  </si>
  <si>
    <t>ENT_436</t>
  </si>
  <si>
    <t>ENT_437</t>
  </si>
  <si>
    <t>ENT_438</t>
  </si>
  <si>
    <t>ENT_439</t>
  </si>
  <si>
    <t>ENT_440</t>
  </si>
  <si>
    <t>ENT_441</t>
  </si>
  <si>
    <t>ENT_442</t>
  </si>
  <si>
    <t>ENT_443</t>
  </si>
  <si>
    <t>ENT_444</t>
  </si>
  <si>
    <t>ENT_445</t>
  </si>
  <si>
    <t>ENT_446</t>
  </si>
  <si>
    <t>ENT_447</t>
  </si>
  <si>
    <t>ENT_448</t>
  </si>
  <si>
    <t>ENT_449</t>
  </si>
  <si>
    <t>ENT_450</t>
  </si>
  <si>
    <t>ENT_451</t>
  </si>
  <si>
    <t>ENT_452</t>
  </si>
  <si>
    <t>ENT_453</t>
  </si>
  <si>
    <t>ENT_454</t>
  </si>
  <si>
    <t>ENT_455</t>
  </si>
  <si>
    <t>ENT_456</t>
  </si>
  <si>
    <t>ENT_457</t>
  </si>
  <si>
    <t>ENT_458</t>
  </si>
  <si>
    <t>ENT_459</t>
  </si>
  <si>
    <t>ENT_460</t>
  </si>
  <si>
    <t>ENT_461</t>
  </si>
  <si>
    <t>ENT_462</t>
  </si>
  <si>
    <t>ENT_463</t>
  </si>
  <si>
    <t>ENT_464</t>
  </si>
  <si>
    <t>ENT_465</t>
  </si>
  <si>
    <t>ENT_466</t>
  </si>
  <si>
    <t>ENT_467</t>
  </si>
  <si>
    <t>ENT_468</t>
  </si>
  <si>
    <t>ENT_469</t>
  </si>
  <si>
    <t>ENT_470</t>
  </si>
  <si>
    <t>ENT_471</t>
  </si>
  <si>
    <t>ENT_472</t>
  </si>
  <si>
    <t>ENT_473</t>
  </si>
  <si>
    <t>ENT_474</t>
  </si>
  <si>
    <t>ENT_475</t>
  </si>
  <si>
    <t>ENT_476</t>
  </si>
  <si>
    <t>ENT_477</t>
  </si>
  <si>
    <t>ENT_478</t>
  </si>
  <si>
    <t>ENT_479</t>
  </si>
  <si>
    <t>ENT_480</t>
  </si>
  <si>
    <t>ENT_481</t>
  </si>
  <si>
    <t>ENT_482</t>
  </si>
  <si>
    <t>ENT_483</t>
  </si>
  <si>
    <t>ENT_484</t>
  </si>
  <si>
    <t>ENT_485</t>
  </si>
  <si>
    <t>ENT_486</t>
  </si>
  <si>
    <t>ENT_487</t>
  </si>
  <si>
    <t>ENT_488</t>
  </si>
  <si>
    <t>ENT_489</t>
  </si>
  <si>
    <t>ENT_490</t>
  </si>
  <si>
    <t>ENT_491</t>
  </si>
  <si>
    <t>ENT_492</t>
  </si>
  <si>
    <t>ENT_493</t>
  </si>
  <si>
    <t>ENT_494</t>
  </si>
  <si>
    <t>ENT_495</t>
  </si>
  <si>
    <t>ENT_496</t>
  </si>
  <si>
    <t>ENT_497</t>
  </si>
  <si>
    <t>ENT_498</t>
  </si>
  <si>
    <t>ENT_499</t>
  </si>
  <si>
    <t>ENT_500</t>
  </si>
  <si>
    <t>Tipo de entregable</t>
  </si>
  <si>
    <t>ID Paquete trabajo</t>
  </si>
  <si>
    <t>ID Entregable</t>
  </si>
  <si>
    <t>Tabla 1</t>
  </si>
  <si>
    <t>Título del proyecto</t>
  </si>
  <si>
    <t xml:space="preserve">Presupuesto Proyecto  </t>
  </si>
  <si>
    <t>Modelo de tabla</t>
  </si>
  <si>
    <t>ID Paquete Trabajo</t>
  </si>
  <si>
    <t>Total personal</t>
  </si>
  <si>
    <t>Total investigación y conocimientos</t>
  </si>
  <si>
    <t>Gasto imputado</t>
  </si>
  <si>
    <t xml:space="preserve">Investigación y conocimientos técnicos </t>
  </si>
  <si>
    <t>ID Actividad correspondiente</t>
  </si>
  <si>
    <t>Presupuesto del proyecto por paquetes de trabajo, actividades y entregables.</t>
  </si>
  <si>
    <t>Función dentro del proyecto</t>
  </si>
  <si>
    <t>Descripción trabajos relacionados con el proyecto</t>
  </si>
  <si>
    <t>Coste horario individual</t>
  </si>
  <si>
    <t>Coste horario medio del proyecto</t>
  </si>
  <si>
    <t>Coste ind * horas ind</t>
  </si>
  <si>
    <t>N/A</t>
  </si>
  <si>
    <t>Horas imputadas totales</t>
  </si>
  <si>
    <t>Suma (Coste ind*horas ind)</t>
  </si>
  <si>
    <t>Coste medio imputado (una vez limitado coste horario individual)</t>
  </si>
  <si>
    <t>Coste Medio máximo</t>
  </si>
  <si>
    <t>Título de actividad</t>
  </si>
  <si>
    <t>Salario bruto anual + coste seguridad social anual en EUROS</t>
  </si>
  <si>
    <t>TOTAL PERSONAL A ACTIVIDAD</t>
  </si>
  <si>
    <t>RESULTADO 
(NO MODIFICAR)</t>
  </si>
  <si>
    <t>Salario bruto anual + coste seguridad social en el periodo contemplado , en EUROS</t>
  </si>
  <si>
    <t>Nombre del personal del proyecto</t>
  </si>
  <si>
    <t>Nº</t>
  </si>
  <si>
    <t>Resumen función dentro del proyecto</t>
  </si>
  <si>
    <t>Importe imputado (euros) (autocompletada una vez imputado el presupuesto)</t>
  </si>
  <si>
    <t xml:space="preserve">Datos de cálculo. No son modificables. Se muestran para comprobación de los cálculos. </t>
  </si>
  <si>
    <t>Nombre (Seleccionar de la lista desplegable)</t>
  </si>
  <si>
    <t>PRESUPUESTO DEL PROYECTO</t>
  </si>
  <si>
    <t>Personal</t>
  </si>
  <si>
    <t>Total</t>
  </si>
  <si>
    <t>Nombre del instrumental o material inventariable cuyo coste se amortiza</t>
  </si>
  <si>
    <t>Nombre del recurso de investigación, conocimientos técnicos y patentes adquiridas</t>
  </si>
  <si>
    <t>Importe total de adquisición (euros)</t>
  </si>
  <si>
    <t>Línea de Investigación, Desarrollo e Innovación</t>
  </si>
  <si>
    <t>Nombre de la entidad:</t>
  </si>
  <si>
    <t xml:space="preserve">NIF de la entidad: </t>
  </si>
  <si>
    <t>NIF Entidad</t>
  </si>
  <si>
    <t>Descripción del instrumental/material amortizado</t>
  </si>
  <si>
    <t>Fecha de adquisición</t>
  </si>
  <si>
    <t>Plazo completo de amortización (meses)</t>
  </si>
  <si>
    <t>Plazo de amortización vinculado al proyecto (meses)</t>
  </si>
  <si>
    <t xml:space="preserve">Justificación del plazo de amortización seleccionado </t>
  </si>
  <si>
    <t>Sector de actividad en el que opera</t>
  </si>
  <si>
    <t>Años de actividad en las actividades para las que se le contrata</t>
  </si>
  <si>
    <t>Tipos entregables</t>
  </si>
  <si>
    <t>Documentación</t>
  </si>
  <si>
    <t>Software</t>
  </si>
  <si>
    <t>Elemento físico</t>
  </si>
  <si>
    <t>precedente</t>
  </si>
  <si>
    <t>dependiente</t>
  </si>
  <si>
    <t>inicio simultáneo</t>
  </si>
  <si>
    <t xml:space="preserve">fin simultáneo </t>
  </si>
  <si>
    <t>Tipo de relación</t>
  </si>
  <si>
    <t>Internamente</t>
  </si>
  <si>
    <t>Colaboraciones externas</t>
  </si>
  <si>
    <t>Mixta</t>
  </si>
  <si>
    <t>Horas anuales convenio aplicable</t>
  </si>
  <si>
    <t>Horas convenio aplicables</t>
  </si>
  <si>
    <t>Descripción del entregable</t>
  </si>
  <si>
    <t>Material fungible</t>
  </si>
  <si>
    <t>Nombre del material fungible</t>
  </si>
  <si>
    <t>Total material fungible</t>
  </si>
  <si>
    <t>Total instrumental y material inventariable</t>
  </si>
  <si>
    <t>%</t>
  </si>
  <si>
    <t>Gastos generales</t>
  </si>
  <si>
    <r>
      <t>Actividades en las que es utilizado</t>
    </r>
    <r>
      <rPr>
        <b/>
        <sz val="10"/>
        <color theme="1"/>
        <rFont val="Calibri"/>
        <family val="2"/>
        <scheme val="minor"/>
      </rPr>
      <t xml:space="preserve"> (recuerde aportar justificación para cada actividad en la memoria justificativa)</t>
    </r>
  </si>
  <si>
    <t>Actividades y paquetes de trabajo en los que participa</t>
  </si>
  <si>
    <r>
      <t xml:space="preserve">Tabla descriptiva de paquetes de trabajo
</t>
    </r>
    <r>
      <rPr>
        <sz val="12"/>
        <color theme="1"/>
        <rFont val="Calibri"/>
        <family val="2"/>
        <scheme val="minor"/>
      </rPr>
      <t>1. Seleccione la ID del paquete de trabajo de forma correlativa (PT_1, PT_2...) en los desplegables habilitados en las celdas de la columna C.
2. Rellene el resto de las columnas con información coherente con el resto de la documentación presentada.</t>
    </r>
  </si>
  <si>
    <r>
      <t xml:space="preserve">Tabla descriptiva de actividades
</t>
    </r>
    <r>
      <rPr>
        <sz val="12"/>
        <color theme="1"/>
        <rFont val="Calibri"/>
        <family val="2"/>
        <scheme val="minor"/>
      </rPr>
      <t>1. Seleccione la ID de la actividad de forma correlativa (ACT_001, ACT_002...) en los desplegables habilitados en las celdas de la columna C.
2. Rellene el resto de las columnas con información coherente con el resto de la documentación presentada.
3. En la columna F, seleccione el paquete de trabajo del que depende cada actividad utilizando el desplegable habilitado en cada celda. Este desplegable sólo contendrá datos una vez se encuentre rellena la pestaña Paq Trabajo.</t>
    </r>
  </si>
  <si>
    <r>
      <t xml:space="preserve">Tabla descriptiva de entregables
</t>
    </r>
    <r>
      <rPr>
        <sz val="12"/>
        <color theme="1"/>
        <rFont val="Calibri"/>
        <family val="2"/>
        <scheme val="minor"/>
      </rPr>
      <t xml:space="preserve">1. Seleccione la ID del entregable de forma correlativa (ENT_001, ENT_002...) en los desplegables habilitados en las celdas de la columna C.
2. Rellene el resto de las columnas con información coherente con el resto de la documentación presentada.
3. En la columna G, seleccione el tipo de entregable utilizando el desplegable habilitado en cada celda. </t>
    </r>
  </si>
  <si>
    <r>
      <t xml:space="preserve">1. Rellene una fila para cada concepto de gasto consignado en la partida de Investigación contractual, conocimientos técnicos y patentes.
2. </t>
    </r>
    <r>
      <rPr>
        <b/>
        <sz val="14"/>
        <color theme="1"/>
        <rFont val="Calibri"/>
        <family val="2"/>
        <scheme val="minor"/>
      </rPr>
      <t>Únicamente rellene las celdas sombreadas en color amarillo</t>
    </r>
    <r>
      <rPr>
        <sz val="14"/>
        <color theme="1"/>
        <rFont val="Calibri"/>
        <family val="2"/>
        <scheme val="minor"/>
      </rPr>
      <t>. El resto se autocompletará una vez se rellenen otras pestañas de la ficha de presupuesto.</t>
    </r>
  </si>
  <si>
    <r>
      <t xml:space="preserve">1. Rellene una fila para cada perfil consignado en la partida de Costes de personal.
2. </t>
    </r>
    <r>
      <rPr>
        <b/>
        <sz val="14"/>
        <color theme="1"/>
        <rFont val="Calibri"/>
        <family val="2"/>
        <scheme val="minor"/>
      </rPr>
      <t>Únicamente rellene las celdas sombreadas en color amarillo</t>
    </r>
    <r>
      <rPr>
        <sz val="14"/>
        <color theme="1"/>
        <rFont val="Calibri"/>
        <family val="2"/>
        <scheme val="minor"/>
      </rPr>
      <t>. El resto se autocompletará una vez se rellenen otras pestañas de la ficha de presupuesto.</t>
    </r>
  </si>
  <si>
    <r>
      <t xml:space="preserve">1. Rellene una fila para cada concepto de gasto consignado en la partida de Instrumental y material.
2. </t>
    </r>
    <r>
      <rPr>
        <b/>
        <sz val="14"/>
        <color theme="1"/>
        <rFont val="Calibri"/>
        <family val="2"/>
        <scheme val="minor"/>
      </rPr>
      <t>Únicamente rellene las celdas sombreadas en color amarillo</t>
    </r>
    <r>
      <rPr>
        <sz val="14"/>
        <color theme="1"/>
        <rFont val="Calibri"/>
        <family val="2"/>
        <scheme val="minor"/>
      </rPr>
      <t>. El resto se autocompletará una vez se rellenen otras pestañas de la ficha de presupuesto.</t>
    </r>
  </si>
  <si>
    <r>
      <t xml:space="preserve">1. Rellene una fila para cada concepto de gasto consignado en la partida de Material Fungible.
2. </t>
    </r>
    <r>
      <rPr>
        <b/>
        <sz val="14"/>
        <color theme="1"/>
        <rFont val="Calibri"/>
        <family val="2"/>
        <scheme val="minor"/>
      </rPr>
      <t>Únicamente rellene las celdas sombreadas en color amarillo</t>
    </r>
    <r>
      <rPr>
        <sz val="14"/>
        <color theme="1"/>
        <rFont val="Calibri"/>
        <family val="2"/>
        <scheme val="minor"/>
      </rPr>
      <t>. El resto se autocompletará una vez se rellenen otras pestañas de la ficha de presupuesto.</t>
    </r>
  </si>
  <si>
    <t>Tabla 1. ID Actividad correspondiente</t>
  </si>
  <si>
    <r>
      <t xml:space="preserve">Tablas detalladas de paquetes de trabajo
</t>
    </r>
    <r>
      <rPr>
        <sz val="12"/>
        <color theme="1"/>
        <rFont val="Calibri"/>
        <family val="2"/>
        <scheme val="minor"/>
      </rPr>
      <t xml:space="preserve">1. A continuación, encontrará una tabla modelo para esta pestaña. </t>
    </r>
    <r>
      <rPr>
        <b/>
        <u/>
        <sz val="12"/>
        <color theme="1"/>
        <rFont val="Calibri"/>
        <family val="2"/>
        <scheme val="minor"/>
      </rPr>
      <t>Se recomienda no escribir sobre ella</t>
    </r>
    <r>
      <rPr>
        <sz val="12"/>
        <color theme="1"/>
        <rFont val="Calibri"/>
        <family val="2"/>
        <scheme val="minor"/>
      </rPr>
      <t xml:space="preserve">, pues será utilizada como material de partida para rellenar la información relativa a las actividades enmarcadas en cada paquete de trabajo.
2. Deberá rellenar una tabla para cada paquete de trabajo declarado en la pestaña Paq Trabajo. 
3. Comience a consignar datos a partir de la Tabla 1, seleccionando en la celda E7 el paquete PT_1. Si necesita más filas, puede insertar filas intermedias. En el campo Tipo de desarrollo, deberá expresar qué porcentaje de la actividad es desarrollado por una colaboración externa y qué porcentaje es desarrollado por una PYME.
4. Si requiere más tablas para paquetes de trabajo sucesivos, copie el </t>
    </r>
    <r>
      <rPr>
        <i/>
        <sz val="12"/>
        <color theme="1"/>
        <rFont val="Calibri"/>
        <family val="2"/>
        <scheme val="minor"/>
      </rPr>
      <t>Modelo de Tabla</t>
    </r>
    <r>
      <rPr>
        <sz val="12"/>
        <color theme="1"/>
        <rFont val="Calibri"/>
        <family val="2"/>
        <scheme val="minor"/>
      </rPr>
      <t xml:space="preserve"> (copiando las filas completas) e insértelo bajo la Tabla 1, modifique el nombre a Tabla 2/3/4..., seleccione el ID Paquete de Trabajo correspondiente y consigne los datos que apliquen en cada caso.</t>
    </r>
  </si>
  <si>
    <t>TABLA MODELO</t>
  </si>
  <si>
    <r>
      <rPr>
        <b/>
        <sz val="11"/>
        <color theme="1"/>
        <rFont val="Arial"/>
        <family val="2"/>
      </rPr>
      <t>INSTRUCCIONES:</t>
    </r>
    <r>
      <rPr>
        <sz val="11"/>
        <color theme="1"/>
        <rFont val="Arial"/>
        <family val="2"/>
      </rPr>
      <t xml:space="preserve">
1. A continuación, encontrará una TABLA MODELO para esta pestaña. </t>
    </r>
    <r>
      <rPr>
        <b/>
        <sz val="11"/>
        <color theme="1"/>
        <rFont val="Arial"/>
        <family val="2"/>
      </rPr>
      <t>NO ESCRIBA sobre ella.</t>
    </r>
    <r>
      <rPr>
        <sz val="11"/>
        <color theme="1"/>
        <rFont val="Arial"/>
        <family val="2"/>
      </rPr>
      <t xml:space="preserve">
2. Comience a consignar datos a partir de la tabla nombrada con ID Actividad ACT_001.  Rellene sólo las celdas en amarillo. Si necesita más filas, puede insertar filas intermedias completas. Debe rellenar únicamente los</t>
    </r>
    <r>
      <rPr>
        <b/>
        <sz val="11"/>
        <color theme="1"/>
        <rFont val="Arial"/>
        <family val="2"/>
      </rPr>
      <t xml:space="preserve"> campos sombreados con color amarillo</t>
    </r>
    <r>
      <rPr>
        <sz val="11"/>
        <color theme="1"/>
        <rFont val="Arial"/>
        <family val="2"/>
      </rPr>
      <t>. 
3. Podrá comprobar que el cómputo de los gastos de la partida, para todas las actividades, aparece en los campos habilitados entre las filas 42 y 47.
4. Compruebe que dichos totales se trasladan correctamente en la Pestaña Hoja resumen.</t>
    </r>
  </si>
  <si>
    <t>PRESUPUESTO DE PERSONAL POR ACTIVIDAD</t>
  </si>
  <si>
    <t>Hoja de presupuesto por proyecto</t>
  </si>
  <si>
    <t>DNI</t>
  </si>
  <si>
    <t>ROL en el proyecto</t>
  </si>
  <si>
    <t>Puesto en la entidad</t>
  </si>
  <si>
    <t>Antigüedad en el cargo</t>
  </si>
  <si>
    <t>Fecha de incorporación a la entidad</t>
  </si>
  <si>
    <t>Formación o titulación</t>
  </si>
  <si>
    <t>Fuente de energía o combustible que utiliza</t>
  </si>
  <si>
    <t>Coste unitario</t>
  </si>
  <si>
    <t>Unidades necesarias</t>
  </si>
  <si>
    <t>Unidad de medida</t>
  </si>
  <si>
    <t>Justificación de que no es un elemento de carácter amortizable</t>
  </si>
  <si>
    <t>Nombre de la entidad proveedora</t>
  </si>
  <si>
    <t>Localización</t>
  </si>
  <si>
    <t>Consultoría y Servicios Equivalentes</t>
  </si>
  <si>
    <r>
      <t xml:space="preserve">1. Rellene una fila para cada concepto de gasto consignado en la partida de Gastos generales.
2. </t>
    </r>
    <r>
      <rPr>
        <b/>
        <sz val="14"/>
        <color theme="1"/>
        <rFont val="Calibri"/>
        <family val="2"/>
        <scheme val="minor"/>
      </rPr>
      <t>Únicamente rellene las celdas sombreadas en color amarillo</t>
    </r>
    <r>
      <rPr>
        <sz val="14"/>
        <color theme="1"/>
        <rFont val="Calibri"/>
        <family val="2"/>
        <scheme val="minor"/>
      </rPr>
      <t>. El resto se autocompletará una vez se rellenen otras pestañas de la ficha de presupuesto.</t>
    </r>
  </si>
  <si>
    <t>Nombre del recurso de consultoría y servicios equivalentesinvestigación, conocimientos técnicos y patentes adquiridas</t>
  </si>
  <si>
    <t>Consultoría</t>
  </si>
  <si>
    <t>Presupuesto total por actividades (Euros)</t>
  </si>
  <si>
    <t>Presupuesto total por entregables (Euros)</t>
  </si>
  <si>
    <t>ID Entregable correspondiente</t>
  </si>
  <si>
    <t>Tabla 1. ID Entregable correspondiente</t>
  </si>
  <si>
    <t>PRESUPUESTO DE PERSONAL POR ENTREGABLE</t>
  </si>
  <si>
    <r>
      <rPr>
        <b/>
        <sz val="11"/>
        <color theme="1"/>
        <rFont val="Arial"/>
        <family val="2"/>
      </rPr>
      <t>INSTRUCCIONES:</t>
    </r>
    <r>
      <rPr>
        <sz val="11"/>
        <color theme="1"/>
        <rFont val="Arial"/>
        <family val="2"/>
      </rPr>
      <t xml:space="preserve">
1. A continuación, encontrará una TABLA MODELO para esta pestaña. </t>
    </r>
    <r>
      <rPr>
        <b/>
        <sz val="11"/>
        <color theme="1"/>
        <rFont val="Arial"/>
        <family val="2"/>
      </rPr>
      <t>NO ESCRIBA sobre ella.</t>
    </r>
    <r>
      <rPr>
        <sz val="11"/>
        <color theme="1"/>
        <rFont val="Arial"/>
        <family val="2"/>
      </rPr>
      <t xml:space="preserve">
2. Comience a consignar datos a partir de la tabla nombrada con ID Entregable ENT_001.  Rellene sólo las celdas en amarillo. Si necesita más filas, puede insertar filas intermedias completas. Debe rellenar únicamente los</t>
    </r>
    <r>
      <rPr>
        <b/>
        <sz val="11"/>
        <color theme="1"/>
        <rFont val="Arial"/>
        <family val="2"/>
      </rPr>
      <t xml:space="preserve"> campos sombreados con color amarillo</t>
    </r>
    <r>
      <rPr>
        <sz val="11"/>
        <color theme="1"/>
        <rFont val="Arial"/>
        <family val="2"/>
      </rPr>
      <t>. 
3. Podrá comprobar que el cómputo de los gastos de la partida, para todas los entregables, aparece en los campos habilitados entre las filas 42 y 47.
4. Compruebe que dichos totales se trasladan correctamente en la Pestaña Hoja resumen.</t>
    </r>
  </si>
  <si>
    <t>Horas imputadas al entregable</t>
  </si>
  <si>
    <t>Gasto imputado al entregable</t>
  </si>
  <si>
    <t>Título del entregable</t>
  </si>
  <si>
    <r>
      <rPr>
        <b/>
        <sz val="14"/>
        <color theme="1"/>
        <rFont val="Calibri"/>
        <family val="2"/>
        <scheme val="minor"/>
      </rPr>
      <t>INSTRUCCIONES:</t>
    </r>
    <r>
      <rPr>
        <sz val="14"/>
        <color theme="1"/>
        <rFont val="Calibri"/>
        <family val="2"/>
        <scheme val="minor"/>
      </rPr>
      <t xml:space="preserve">
1. A continuación, encontrará una tabla modelo para esta pestaña. </t>
    </r>
    <r>
      <rPr>
        <b/>
        <sz val="14"/>
        <color theme="1"/>
        <rFont val="Calibri"/>
        <family val="2"/>
        <scheme val="minor"/>
      </rPr>
      <t>NO ESCRIBA SOBRE ELLA</t>
    </r>
    <r>
      <rPr>
        <sz val="14"/>
        <color theme="1"/>
        <rFont val="Calibri"/>
        <family val="2"/>
        <scheme val="minor"/>
      </rPr>
      <t xml:space="preserve">, pues será utilizada como material de partida para rellenar la información relativa a las actividades enmarcadas en cada paquete de trabajo y, además, no se computarán los gastos declarados en su interior.
2. Deberá rellenar una tabla para cada Entregable declarada en la pestaña Entregables. 
3. Comience a consignar datos a partir de la Tabla 1, seleccionando en la celda F40 el Entregable ENT_001. Si necesita más filas, puede insertar filas intermedias. Debe rellenar los campos de </t>
    </r>
    <r>
      <rPr>
        <i/>
        <sz val="14"/>
        <color theme="1"/>
        <rFont val="Calibri"/>
        <family val="2"/>
        <scheme val="minor"/>
      </rPr>
      <t>Instrumental y material amortizable, Material fungible, Investigación contractual, conocimientos técnicos y patentes y consultoría y servicios equivalentes</t>
    </r>
    <r>
      <rPr>
        <sz val="14"/>
        <color theme="1"/>
        <rFont val="Calibri"/>
        <family val="2"/>
        <scheme val="minor"/>
      </rPr>
      <t xml:space="preserve">. Para ello, deberá seleccionar la denominación del concepto en los desplegables correspondientes a cada partida, así como rellenar la función de dicho concepto en el proyecto y consignar el gasto imputado para el mismo en el entregable del que se trate. 
4. Si requiere más tablas para actividades sucesivas, copie el </t>
    </r>
    <r>
      <rPr>
        <i/>
        <sz val="14"/>
        <color theme="1"/>
        <rFont val="Calibri"/>
        <family val="2"/>
        <scheme val="minor"/>
      </rPr>
      <t xml:space="preserve">Modelo de tabla </t>
    </r>
    <r>
      <rPr>
        <sz val="14"/>
        <color theme="1"/>
        <rFont val="Calibri"/>
        <family val="2"/>
        <scheme val="minor"/>
      </rPr>
      <t xml:space="preserve">(copiando filas completas) e insértelo bajo la Tabla 1, modifique el nombre a Tabla 2/3/4..., seleccione el ID del Entregable correspondiente y consigne los datos que apliquen en cada caso.
5. Podrá comprobar que el cómputo de los gastos de cada partida, para todos los entregables, aparece en los campos habilitados entre las filas 34 y 37.
6. Compruebe que dichos totales se trasladan correctamente en la Pestaña </t>
    </r>
    <r>
      <rPr>
        <i/>
        <sz val="14"/>
        <color theme="1"/>
        <rFont val="Calibri"/>
        <family val="2"/>
        <scheme val="minor"/>
      </rPr>
      <t>Hoja resumen</t>
    </r>
    <r>
      <rPr>
        <sz val="14"/>
        <color theme="1"/>
        <rFont val="Calibri"/>
        <family val="2"/>
        <scheme val="minor"/>
      </rPr>
      <t>.</t>
    </r>
  </si>
  <si>
    <r>
      <rPr>
        <b/>
        <sz val="14"/>
        <color theme="1"/>
        <rFont val="Calibri"/>
        <family val="2"/>
        <scheme val="minor"/>
      </rPr>
      <t>INSTRUCCIONES:</t>
    </r>
    <r>
      <rPr>
        <sz val="14"/>
        <color theme="1"/>
        <rFont val="Calibri"/>
        <family val="2"/>
        <scheme val="minor"/>
      </rPr>
      <t xml:space="preserve">
1. A continuación, encontrará una tabla modelo para esta pestaña. </t>
    </r>
    <r>
      <rPr>
        <b/>
        <sz val="14"/>
        <color theme="1"/>
        <rFont val="Calibri"/>
        <family val="2"/>
        <scheme val="minor"/>
      </rPr>
      <t>NO ESCRIBA SOBRE ELLA</t>
    </r>
    <r>
      <rPr>
        <sz val="14"/>
        <color theme="1"/>
        <rFont val="Calibri"/>
        <family val="2"/>
        <scheme val="minor"/>
      </rPr>
      <t xml:space="preserve">, pues será utilizada como material de partida para rellenar la información relativa a las actividades enmarcadas en cada paquete de trabajo y, además, no se computarán los gastos declarados en su interior.
2. Deberá rellenar una tabla para cada Actividad declarada en la pestaña Actividades. 
3. Comience a consignar datos a partir de la Tabla 1, seleccionando en la celda F40 la Actividad ACT_001. Si necesita más filas, puede insertar filas intermedias. Debe rellenar los campos de </t>
    </r>
    <r>
      <rPr>
        <i/>
        <sz val="14"/>
        <color theme="1"/>
        <rFont val="Calibri"/>
        <family val="2"/>
        <scheme val="minor"/>
      </rPr>
      <t>Instrumental y material amortizable, Material fungible, Investigación contractual, conocimientos técnicos y patentes y consultoría y servicios equivalentes</t>
    </r>
    <r>
      <rPr>
        <sz val="14"/>
        <color theme="1"/>
        <rFont val="Calibri"/>
        <family val="2"/>
        <scheme val="minor"/>
      </rPr>
      <t xml:space="preserve">. Para ello, deberá seleccionar la denominación del concepto en los desplegables correspondientes a cada partida, así como rellenar la función de dicho concepto en el proyecto y consignar el gasto imputado para el mismo en la actividad de la que se trate. 
4. Si requiere más tablas para actividades sucesivas, copie el </t>
    </r>
    <r>
      <rPr>
        <i/>
        <sz val="14"/>
        <color theme="1"/>
        <rFont val="Calibri"/>
        <family val="2"/>
        <scheme val="minor"/>
      </rPr>
      <t xml:space="preserve">Modelo de tabla </t>
    </r>
    <r>
      <rPr>
        <sz val="14"/>
        <color theme="1"/>
        <rFont val="Calibri"/>
        <family val="2"/>
        <scheme val="minor"/>
      </rPr>
      <t xml:space="preserve">(copiando filas completas) e insértelo bajo la Tabla 1, modifique el nombre a Tabla 2/3/4..., seleccione el ID Actividad correspondiente y consigne los datos que apliquen en cada caso.
5. Podrá comprobar que el cómputo de los gastos de cada partida, para todas las actividades, aparece en los campos habilitados entre las filas 34 y 37.
6. Compruebe que dichos totales se trasladan correctamente en la Pestaña </t>
    </r>
    <r>
      <rPr>
        <i/>
        <sz val="14"/>
        <color theme="1"/>
        <rFont val="Calibri"/>
        <family val="2"/>
        <scheme val="minor"/>
      </rPr>
      <t>Hoja resumen</t>
    </r>
    <r>
      <rPr>
        <sz val="14"/>
        <color theme="1"/>
        <rFont val="Calibri"/>
        <family val="2"/>
        <scheme val="minor"/>
      </rPr>
      <t>.</t>
    </r>
  </si>
  <si>
    <t>Convocatoria de ayudas impulso de la cadena de valor industrial CVI 2025 en el marco del PRTR en el año 2025</t>
  </si>
  <si>
    <t>Total Consultoría</t>
  </si>
  <si>
    <t>Presupuesto por actividad: Instrumental y material inventariable, Material fungible, Investigación y conocimientos técnicos y Consultoría y servicios equivalentes</t>
  </si>
  <si>
    <t>Presupuesto por entregable: Instrumental y material inventariable, Material fungible, Investigación y conocimientos técnicos y Consultoría y servicios equivalentes</t>
  </si>
  <si>
    <t>Total consultoría</t>
  </si>
  <si>
    <t>Departamento o área funcional</t>
  </si>
  <si>
    <t>Grupo de cotización a la seguridad social</t>
  </si>
  <si>
    <t>Coste horario considerado (disp. 9 convocatoria)</t>
  </si>
  <si>
    <t>Indicación: el coste horario individual es conforme con el límite de la convocatoria o se limita según el máximo establecido en ésta (80 euros/hora)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</si>
</sst>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 &quot;€&quot;"/>
  </numFmts>
  <fonts count="43">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10"/>
      <color theme="1"/>
      <name val="Arial"/>
      <family val="2"/>
    </font>
    <font>
      <sz val="10"/>
      <color theme="1"/>
      <name val="Arial"/>
      <family val="2"/>
    </font>
    <font>
      <b/>
      <sz val="10"/>
      <color theme="1"/>
      <name val="Calibri"/>
      <family val="2"/>
      <scheme val="minor"/>
    </font>
    <font>
      <sz val="20"/>
      <color theme="1"/>
      <name val="Calibri"/>
      <family val="2"/>
      <scheme val="minor"/>
    </font>
    <font>
      <sz val="12"/>
      <color theme="1"/>
      <name val="Calibri"/>
      <family val="2"/>
      <scheme val="minor"/>
    </font>
    <font>
      <b/>
      <sz val="12"/>
      <color theme="1"/>
      <name val="Calibri"/>
      <family val="2"/>
      <scheme val="minor"/>
    </font>
    <font>
      <b/>
      <sz val="10"/>
      <name val="Calibri"/>
      <family val="2"/>
      <scheme val="minor"/>
    </font>
    <font>
      <b/>
      <sz val="9"/>
      <color theme="1"/>
      <name val="Calibri  "/>
    </font>
    <font>
      <sz val="10"/>
      <name val="Calibri  "/>
    </font>
    <font>
      <b/>
      <sz val="10"/>
      <name val="Calibri  "/>
    </font>
    <font>
      <sz val="10"/>
      <color theme="1"/>
      <name val="Calibri  "/>
    </font>
    <font>
      <b/>
      <sz val="10"/>
      <color theme="1"/>
      <name val="Calibri  "/>
    </font>
    <font>
      <b/>
      <u/>
      <sz val="10"/>
      <name val="Calibri  "/>
    </font>
    <font>
      <b/>
      <sz val="22"/>
      <color theme="1"/>
      <name val="Calibri"/>
      <family val="2"/>
      <scheme val="minor"/>
    </font>
    <font>
      <b/>
      <sz val="14"/>
      <color theme="1"/>
      <name val="Calibri"/>
      <family val="2"/>
      <scheme val="minor"/>
    </font>
    <font>
      <b/>
      <sz val="13"/>
      <color theme="1"/>
      <name val="Calibri"/>
      <family val="2"/>
      <scheme val="minor"/>
    </font>
    <font>
      <sz val="13"/>
      <color theme="1"/>
      <name val="Arial"/>
      <family val="2"/>
    </font>
    <font>
      <b/>
      <sz val="13"/>
      <color theme="1"/>
      <name val="Arial"/>
      <family val="2"/>
    </font>
    <font>
      <b/>
      <sz val="14"/>
      <color rgb="FF0070C0"/>
      <name val="Calibri"/>
      <family val="2"/>
      <scheme val="minor"/>
    </font>
    <font>
      <sz val="11"/>
      <color theme="1"/>
      <name val="Arial"/>
      <family val="2"/>
    </font>
    <font>
      <b/>
      <sz val="11"/>
      <color theme="1"/>
      <name val="Arial"/>
      <family val="2"/>
    </font>
    <font>
      <sz val="9"/>
      <color theme="1"/>
      <name val="Calibri  "/>
    </font>
    <font>
      <b/>
      <sz val="9"/>
      <name val="Calibri  "/>
    </font>
    <font>
      <sz val="10"/>
      <color theme="0"/>
      <name val="Arial"/>
      <family val="2"/>
    </font>
    <font>
      <b/>
      <sz val="12"/>
      <color theme="0"/>
      <name val="Arial"/>
      <family val="2"/>
    </font>
    <font>
      <b/>
      <sz val="11"/>
      <color theme="0"/>
      <name val="Calibri"/>
      <family val="2"/>
      <scheme val="minor"/>
    </font>
    <font>
      <b/>
      <sz val="18"/>
      <color theme="1"/>
      <name val="Calibri"/>
      <family val="2"/>
      <scheme val="minor"/>
    </font>
    <font>
      <b/>
      <sz val="16"/>
      <color theme="1"/>
      <name val="Arial"/>
      <family val="2"/>
    </font>
    <font>
      <b/>
      <sz val="12"/>
      <color theme="1"/>
      <name val="Arial"/>
      <family val="2"/>
    </font>
    <font>
      <b/>
      <sz val="10"/>
      <color theme="0"/>
      <name val="Arial"/>
      <family val="2"/>
    </font>
    <font>
      <sz val="9"/>
      <color theme="1"/>
      <name val="Arial"/>
      <family val="2"/>
    </font>
    <font>
      <b/>
      <sz val="9"/>
      <color theme="1"/>
      <name val="Arial"/>
      <family val="2"/>
    </font>
    <font>
      <b/>
      <sz val="9"/>
      <color theme="0"/>
      <name val="Arial"/>
      <family val="2"/>
    </font>
    <font>
      <b/>
      <sz val="10"/>
      <color theme="9" tint="-0.249977111117893"/>
      <name val="Arial"/>
      <family val="2"/>
    </font>
    <font>
      <sz val="14"/>
      <color theme="1"/>
      <name val="Calibri"/>
      <family val="2"/>
      <scheme val="minor"/>
    </font>
    <font>
      <b/>
      <u/>
      <sz val="12"/>
      <color theme="1"/>
      <name val="Calibri"/>
      <family val="2"/>
      <scheme val="minor"/>
    </font>
    <font>
      <i/>
      <sz val="14"/>
      <color theme="1"/>
      <name val="Calibri"/>
      <family val="2"/>
      <scheme val="minor"/>
    </font>
    <font>
      <i/>
      <sz val="12"/>
      <color theme="1"/>
      <name val="Calibri"/>
      <family val="2"/>
      <scheme val="minor"/>
    </font>
    <font>
      <b/>
      <sz val="14"/>
      <color theme="1"/>
      <name val="Arial"/>
      <family val="2"/>
    </font>
  </fonts>
  <fills count="16">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indexed="9"/>
        <bgColor indexed="64"/>
      </patternFill>
    </fill>
    <fill>
      <patternFill patternType="solid">
        <fgColor theme="2" tint="-0.249977111117893"/>
        <bgColor indexed="64"/>
      </patternFill>
    </fill>
    <fill>
      <patternFill patternType="solid">
        <fgColor theme="8" tint="-0.249977111117893"/>
        <bgColor indexed="64"/>
      </patternFill>
    </fill>
    <fill>
      <patternFill patternType="solid">
        <fgColor theme="9" tint="-0.249977111117893"/>
        <bgColor indexed="64"/>
      </patternFill>
    </fill>
    <fill>
      <patternFill patternType="solid">
        <fgColor theme="5" tint="0.39997558519241921"/>
        <bgColor indexed="64"/>
      </patternFill>
    </fill>
    <fill>
      <patternFill patternType="solid">
        <fgColor theme="4" tint="-0.249977111117893"/>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0070C0"/>
        <bgColor indexed="64"/>
      </patternFill>
    </fill>
    <fill>
      <patternFill patternType="solid">
        <fgColor theme="2" tint="-0.499984740745262"/>
        <bgColor indexed="64"/>
      </patternFill>
    </fill>
    <fill>
      <patternFill patternType="solid">
        <fgColor theme="7" tint="0.59999389629810485"/>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274">
    <xf numFmtId="0" fontId="0" fillId="0" borderId="0" xfId="0"/>
    <xf numFmtId="0" fontId="0" fillId="2" borderId="0" xfId="0" applyFill="1"/>
    <xf numFmtId="0" fontId="12" fillId="5" borderId="0" xfId="0" applyFont="1" applyFill="1" applyAlignment="1">
      <alignment vertical="top" wrapText="1"/>
    </xf>
    <xf numFmtId="0" fontId="16" fillId="5" borderId="0" xfId="0" applyFont="1" applyFill="1" applyAlignment="1">
      <alignment vertical="top" wrapText="1"/>
    </xf>
    <xf numFmtId="0" fontId="13" fillId="5" borderId="0" xfId="0" applyFont="1" applyFill="1" applyAlignment="1">
      <alignment vertical="top" wrapText="1"/>
    </xf>
    <xf numFmtId="0" fontId="14" fillId="5" borderId="0" xfId="0" applyFont="1" applyFill="1" applyAlignment="1">
      <alignment wrapText="1"/>
    </xf>
    <xf numFmtId="0" fontId="14" fillId="5" borderId="0" xfId="0" applyFont="1" applyFill="1" applyAlignment="1">
      <alignment horizontal="center" wrapText="1"/>
    </xf>
    <xf numFmtId="0" fontId="3" fillId="2" borderId="0" xfId="0" applyFont="1" applyFill="1" applyAlignment="1" applyProtection="1">
      <alignment horizontal="center" wrapText="1"/>
      <protection locked="0"/>
    </xf>
    <xf numFmtId="0" fontId="3" fillId="2" borderId="0" xfId="0" applyFont="1" applyFill="1" applyAlignment="1" applyProtection="1">
      <alignment wrapText="1"/>
      <protection locked="0"/>
    </xf>
    <xf numFmtId="0" fontId="3" fillId="2" borderId="1" xfId="0" applyFont="1" applyFill="1" applyBorder="1" applyProtection="1">
      <protection locked="0"/>
    </xf>
    <xf numFmtId="0" fontId="3" fillId="2" borderId="0" xfId="0" applyFont="1" applyFill="1" applyProtection="1">
      <protection locked="0"/>
    </xf>
    <xf numFmtId="0" fontId="4" fillId="4" borderId="1" xfId="0" applyFont="1" applyFill="1" applyBorder="1" applyAlignment="1" applyProtection="1">
      <alignment horizontal="center" vertical="center" wrapText="1"/>
      <protection locked="0"/>
    </xf>
    <xf numFmtId="0" fontId="3" fillId="2" borderId="0" xfId="0" applyFont="1" applyFill="1"/>
    <xf numFmtId="0" fontId="4"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3" fillId="2" borderId="0" xfId="0" applyFont="1" applyFill="1" applyAlignment="1" applyProtection="1">
      <alignment horizontal="center" vertical="top" wrapText="1"/>
      <protection locked="0"/>
    </xf>
    <xf numFmtId="0" fontId="5" fillId="2" borderId="0" xfId="0" applyFont="1" applyFill="1" applyAlignment="1" applyProtection="1">
      <alignment horizontal="center" vertical="center" wrapText="1"/>
      <protection locked="0"/>
    </xf>
    <xf numFmtId="2" fontId="5" fillId="2" borderId="0" xfId="0" applyNumberFormat="1" applyFont="1" applyFill="1" applyAlignment="1" applyProtection="1">
      <alignment horizontal="center" vertical="center" wrapText="1"/>
      <protection locked="0"/>
    </xf>
    <xf numFmtId="0" fontId="3" fillId="2" borderId="0" xfId="0" applyFont="1" applyFill="1" applyAlignment="1">
      <alignment wrapText="1"/>
    </xf>
    <xf numFmtId="0" fontId="6" fillId="2" borderId="0" xfId="0" applyFont="1" applyFill="1" applyAlignment="1">
      <alignment horizontal="center" wrapText="1"/>
    </xf>
    <xf numFmtId="0" fontId="3" fillId="2" borderId="0" xfId="0" applyFont="1" applyFill="1" applyAlignment="1">
      <alignment horizontal="center" vertical="top" wrapText="1"/>
    </xf>
    <xf numFmtId="0" fontId="8" fillId="2" borderId="0" xfId="0" applyFont="1" applyFill="1" applyAlignment="1">
      <alignment wrapText="1"/>
    </xf>
    <xf numFmtId="0" fontId="3" fillId="2" borderId="1" xfId="0" applyFont="1" applyFill="1" applyBorder="1" applyAlignment="1">
      <alignment wrapText="1"/>
    </xf>
    <xf numFmtId="0" fontId="5" fillId="2" borderId="0" xfId="0" applyFont="1" applyFill="1" applyAlignment="1">
      <alignment horizontal="center" vertical="center" wrapText="1"/>
    </xf>
    <xf numFmtId="2" fontId="5" fillId="2" borderId="0" xfId="0" applyNumberFormat="1" applyFont="1" applyFill="1" applyAlignment="1">
      <alignment horizontal="center" vertical="center" wrapText="1"/>
    </xf>
    <xf numFmtId="49" fontId="3" fillId="2" borderId="0" xfId="0" applyNumberFormat="1" applyFont="1" applyFill="1" applyAlignment="1" applyProtection="1">
      <alignment wrapText="1"/>
      <protection locked="0"/>
    </xf>
    <xf numFmtId="49" fontId="3" fillId="2" borderId="0" xfId="0" applyNumberFormat="1" applyFont="1" applyFill="1" applyAlignment="1">
      <alignment wrapText="1"/>
    </xf>
    <xf numFmtId="0" fontId="3" fillId="2" borderId="0" xfId="0" applyFont="1" applyFill="1" applyAlignment="1">
      <alignment horizontal="center" wrapText="1"/>
    </xf>
    <xf numFmtId="49" fontId="4" fillId="4" borderId="1" xfId="0" applyNumberFormat="1" applyFont="1" applyFill="1" applyBorder="1" applyAlignment="1">
      <alignment horizontal="center" vertical="center" wrapText="1"/>
    </xf>
    <xf numFmtId="0" fontId="14" fillId="2" borderId="0" xfId="0" applyFont="1" applyFill="1" applyAlignment="1">
      <alignment wrapText="1"/>
    </xf>
    <xf numFmtId="0" fontId="15" fillId="2" borderId="0" xfId="0" applyFont="1" applyFill="1" applyAlignment="1">
      <alignment wrapText="1"/>
    </xf>
    <xf numFmtId="0" fontId="19" fillId="2" borderId="0" xfId="0" applyFont="1" applyFill="1" applyAlignment="1">
      <alignment wrapText="1"/>
    </xf>
    <xf numFmtId="0" fontId="3" fillId="2" borderId="5" xfId="0" applyFont="1" applyFill="1" applyBorder="1" applyAlignment="1">
      <alignment wrapText="1"/>
    </xf>
    <xf numFmtId="0" fontId="3" fillId="2" borderId="10" xfId="0" applyFont="1" applyFill="1" applyBorder="1" applyAlignment="1">
      <alignment wrapText="1"/>
    </xf>
    <xf numFmtId="0" fontId="3" fillId="2" borderId="13" xfId="0" applyFont="1" applyFill="1" applyBorder="1" applyAlignment="1">
      <alignment wrapText="1"/>
    </xf>
    <xf numFmtId="0" fontId="3" fillId="2" borderId="13" xfId="0" applyFont="1" applyFill="1" applyBorder="1" applyAlignment="1">
      <alignment horizontal="center" vertical="top" wrapText="1"/>
    </xf>
    <xf numFmtId="0" fontId="8" fillId="2" borderId="14" xfId="0" applyFont="1" applyFill="1" applyBorder="1" applyAlignment="1">
      <alignment wrapText="1"/>
    </xf>
    <xf numFmtId="0" fontId="9" fillId="2" borderId="14" xfId="0" applyFont="1" applyFill="1" applyBorder="1" applyAlignment="1">
      <alignment wrapText="1"/>
    </xf>
    <xf numFmtId="0" fontId="9" fillId="2" borderId="0" xfId="0" applyFont="1" applyFill="1" applyAlignment="1">
      <alignment wrapText="1"/>
    </xf>
    <xf numFmtId="0" fontId="3" fillId="4" borderId="11" xfId="0" applyFont="1" applyFill="1" applyBorder="1"/>
    <xf numFmtId="0" fontId="3" fillId="4" borderId="12" xfId="0" applyFont="1" applyFill="1" applyBorder="1"/>
    <xf numFmtId="0" fontId="3" fillId="4" borderId="11" xfId="0" applyFont="1" applyFill="1" applyBorder="1" applyProtection="1">
      <protection locked="0"/>
    </xf>
    <xf numFmtId="0" fontId="3" fillId="4" borderId="12" xfId="0" applyFont="1" applyFill="1" applyBorder="1" applyProtection="1">
      <protection locked="0"/>
    </xf>
    <xf numFmtId="0" fontId="3" fillId="4" borderId="10" xfId="0" applyFont="1" applyFill="1" applyBorder="1" applyProtection="1">
      <protection locked="0"/>
    </xf>
    <xf numFmtId="0" fontId="3" fillId="4" borderId="13" xfId="0" applyFont="1" applyFill="1" applyBorder="1" applyProtection="1">
      <protection locked="0"/>
    </xf>
    <xf numFmtId="0" fontId="10" fillId="4" borderId="14" xfId="0" applyFont="1" applyFill="1" applyBorder="1" applyAlignment="1" applyProtection="1">
      <alignment horizontal="center" vertical="center"/>
      <protection locked="0"/>
    </xf>
    <xf numFmtId="0" fontId="3" fillId="4" borderId="10" xfId="0" applyFont="1" applyFill="1" applyBorder="1"/>
    <xf numFmtId="0" fontId="3" fillId="4" borderId="13" xfId="0" applyFont="1" applyFill="1" applyBorder="1"/>
    <xf numFmtId="0" fontId="10" fillId="4" borderId="13" xfId="0" applyFont="1" applyFill="1" applyBorder="1" applyAlignment="1">
      <alignment horizontal="center" vertical="center"/>
    </xf>
    <xf numFmtId="0" fontId="6" fillId="4" borderId="4" xfId="0" applyFont="1" applyFill="1" applyBorder="1" applyAlignment="1">
      <alignment horizontal="center" vertical="top" wrapText="1"/>
    </xf>
    <xf numFmtId="0" fontId="6" fillId="4" borderId="4" xfId="0" applyFont="1" applyFill="1" applyBorder="1" applyAlignment="1" applyProtection="1">
      <alignment horizontal="center" vertical="top" wrapText="1"/>
      <protection locked="0"/>
    </xf>
    <xf numFmtId="2" fontId="24" fillId="2" borderId="1" xfId="0" applyNumberFormat="1" applyFont="1" applyFill="1" applyBorder="1" applyAlignment="1">
      <alignment horizontal="center" vertical="center" wrapText="1"/>
    </xf>
    <xf numFmtId="0" fontId="24" fillId="2" borderId="1" xfId="0" applyFont="1" applyFill="1" applyBorder="1" applyAlignment="1">
      <alignment horizontal="center" vertical="center" wrapText="1"/>
    </xf>
    <xf numFmtId="0" fontId="3" fillId="2" borderId="0" xfId="0" applyFont="1" applyFill="1" applyAlignment="1">
      <alignment horizontal="center" vertical="center" wrapText="1"/>
    </xf>
    <xf numFmtId="0" fontId="25" fillId="2" borderId="0" xfId="0" applyFont="1" applyFill="1" applyAlignment="1">
      <alignment wrapText="1"/>
    </xf>
    <xf numFmtId="0" fontId="11" fillId="2" borderId="0" xfId="0" applyFont="1" applyFill="1" applyAlignment="1">
      <alignment wrapText="1"/>
    </xf>
    <xf numFmtId="2" fontId="5" fillId="6" borderId="5" xfId="0" applyNumberFormat="1" applyFont="1" applyFill="1" applyBorder="1" applyAlignment="1">
      <alignment horizontal="center" vertical="center" wrapText="1"/>
    </xf>
    <xf numFmtId="2" fontId="27" fillId="8" borderId="5" xfId="0" applyNumberFormat="1" applyFont="1" applyFill="1" applyBorder="1" applyAlignment="1">
      <alignment horizontal="center" vertical="center" wrapText="1"/>
    </xf>
    <xf numFmtId="2" fontId="5" fillId="9" borderId="1" xfId="0" applyNumberFormat="1" applyFont="1" applyFill="1" applyBorder="1" applyAlignment="1">
      <alignment horizontal="center" vertical="center" wrapText="1"/>
    </xf>
    <xf numFmtId="2" fontId="5" fillId="11" borderId="18"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11" borderId="17" xfId="0" applyFont="1" applyFill="1" applyBorder="1" applyAlignment="1">
      <alignment horizontal="center" vertical="center" wrapText="1"/>
    </xf>
    <xf numFmtId="0" fontId="5" fillId="11" borderId="20" xfId="0" applyFont="1" applyFill="1" applyBorder="1" applyAlignment="1">
      <alignment horizontal="center" vertical="center" wrapText="1"/>
    </xf>
    <xf numFmtId="0" fontId="5" fillId="11" borderId="22" xfId="0" applyFont="1" applyFill="1" applyBorder="1" applyAlignment="1">
      <alignment horizontal="center" vertical="center" wrapText="1"/>
    </xf>
    <xf numFmtId="2" fontId="5" fillId="11" borderId="0" xfId="0" applyNumberFormat="1" applyFont="1" applyFill="1" applyAlignment="1">
      <alignment horizontal="center" vertical="center" wrapText="1"/>
    </xf>
    <xf numFmtId="0" fontId="5" fillId="11" borderId="23" xfId="0" applyFont="1" applyFill="1" applyBorder="1" applyAlignment="1">
      <alignment horizontal="center" vertical="center" wrapText="1"/>
    </xf>
    <xf numFmtId="2" fontId="5" fillId="11" borderId="23" xfId="0" applyNumberFormat="1" applyFont="1" applyFill="1" applyBorder="1" applyAlignment="1">
      <alignment horizontal="center" vertical="center" wrapText="1"/>
    </xf>
    <xf numFmtId="0" fontId="5" fillId="11" borderId="18" xfId="0" applyFont="1" applyFill="1" applyBorder="1" applyAlignment="1">
      <alignment horizontal="center" vertical="center" wrapText="1"/>
    </xf>
    <xf numFmtId="2" fontId="5" fillId="11" borderId="5" xfId="0" applyNumberFormat="1" applyFont="1" applyFill="1" applyBorder="1" applyAlignment="1">
      <alignment horizontal="center" vertical="center" wrapText="1"/>
    </xf>
    <xf numFmtId="0" fontId="0" fillId="2" borderId="1" xfId="0" applyFill="1" applyBorder="1"/>
    <xf numFmtId="0" fontId="0" fillId="2" borderId="1" xfId="0" applyFill="1" applyBorder="1" applyAlignment="1">
      <alignment horizontal="center" vertical="center"/>
    </xf>
    <xf numFmtId="43" fontId="0" fillId="2" borderId="1" xfId="2" applyFont="1" applyFill="1" applyBorder="1" applyAlignment="1">
      <alignment horizontal="center" vertical="center"/>
    </xf>
    <xf numFmtId="0" fontId="2" fillId="12" borderId="1" xfId="0" applyFont="1" applyFill="1" applyBorder="1" applyAlignment="1" applyProtection="1">
      <alignment horizontal="center" vertical="center"/>
      <protection locked="0"/>
    </xf>
    <xf numFmtId="0" fontId="5" fillId="12" borderId="17" xfId="0" applyFont="1" applyFill="1" applyBorder="1" applyAlignment="1">
      <alignment horizontal="center" vertical="center" wrapText="1"/>
    </xf>
    <xf numFmtId="0" fontId="5" fillId="12" borderId="18" xfId="0" applyFont="1" applyFill="1" applyBorder="1" applyAlignment="1">
      <alignment horizontal="center" vertical="center" wrapText="1"/>
    </xf>
    <xf numFmtId="0" fontId="20" fillId="12" borderId="20" xfId="0" applyFont="1" applyFill="1" applyBorder="1" applyAlignment="1">
      <alignment horizontal="center" vertical="center" wrapText="1"/>
    </xf>
    <xf numFmtId="2" fontId="5" fillId="12" borderId="18" xfId="0" applyNumberFormat="1" applyFont="1" applyFill="1" applyBorder="1" applyAlignment="1">
      <alignment horizontal="center" vertical="center" wrapText="1"/>
    </xf>
    <xf numFmtId="0" fontId="3" fillId="12" borderId="24" xfId="0" applyFont="1" applyFill="1" applyBorder="1" applyAlignment="1">
      <alignment wrapText="1"/>
    </xf>
    <xf numFmtId="2" fontId="5" fillId="12" borderId="23" xfId="0" applyNumberFormat="1" applyFont="1" applyFill="1" applyBorder="1" applyAlignment="1">
      <alignment horizontal="center" vertical="center" wrapText="1"/>
    </xf>
    <xf numFmtId="0" fontId="5" fillId="12" borderId="23" xfId="0" applyFont="1" applyFill="1" applyBorder="1" applyAlignment="1">
      <alignment horizontal="center" vertical="center" wrapText="1"/>
    </xf>
    <xf numFmtId="0" fontId="5" fillId="12" borderId="22" xfId="0" applyFont="1" applyFill="1" applyBorder="1" applyAlignment="1">
      <alignment horizontal="center" vertical="center" wrapText="1"/>
    </xf>
    <xf numFmtId="0" fontId="3" fillId="12" borderId="19" xfId="0" applyFont="1" applyFill="1" applyBorder="1" applyAlignment="1">
      <alignment wrapText="1"/>
    </xf>
    <xf numFmtId="0" fontId="24" fillId="12" borderId="0" xfId="0" applyFont="1" applyFill="1" applyAlignment="1">
      <alignment horizontal="center" vertical="center" wrapText="1"/>
    </xf>
    <xf numFmtId="0" fontId="23" fillId="12" borderId="0" xfId="0" applyFont="1" applyFill="1" applyAlignment="1">
      <alignment horizontal="center" vertical="center" wrapText="1"/>
    </xf>
    <xf numFmtId="0" fontId="29" fillId="13" borderId="1" xfId="0" applyFont="1" applyFill="1" applyBorder="1" applyAlignment="1">
      <alignment horizontal="center" vertical="center" wrapText="1"/>
    </xf>
    <xf numFmtId="2" fontId="5" fillId="14" borderId="18" xfId="0" applyNumberFormat="1" applyFont="1" applyFill="1" applyBorder="1" applyAlignment="1">
      <alignment horizontal="center" vertical="center" wrapText="1"/>
    </xf>
    <xf numFmtId="49" fontId="5" fillId="2" borderId="0" xfId="0" applyNumberFormat="1" applyFont="1" applyFill="1" applyAlignment="1">
      <alignment wrapText="1"/>
    </xf>
    <xf numFmtId="0" fontId="5" fillId="2" borderId="0" xfId="0" applyFont="1" applyFill="1" applyAlignment="1">
      <alignment wrapText="1"/>
    </xf>
    <xf numFmtId="0" fontId="4" fillId="4" borderId="4" xfId="0" applyFont="1" applyFill="1" applyBorder="1" applyAlignment="1">
      <alignment horizontal="center" vertical="center" wrapText="1"/>
    </xf>
    <xf numFmtId="43" fontId="32" fillId="4" borderId="7" xfId="2" applyFont="1" applyFill="1" applyBorder="1" applyAlignment="1" applyProtection="1">
      <alignment horizontal="center" vertical="center" wrapText="1"/>
    </xf>
    <xf numFmtId="49" fontId="5" fillId="2" borderId="0" xfId="0" applyNumberFormat="1" applyFont="1" applyFill="1" applyAlignment="1" applyProtection="1">
      <alignment wrapText="1"/>
      <protection locked="0"/>
    </xf>
    <xf numFmtId="0" fontId="5" fillId="2" borderId="0" xfId="0" applyFont="1" applyFill="1" applyAlignment="1" applyProtection="1">
      <alignment wrapText="1"/>
      <protection locked="0"/>
    </xf>
    <xf numFmtId="0" fontId="21" fillId="11" borderId="18" xfId="0" applyFont="1" applyFill="1" applyBorder="1" applyAlignment="1">
      <alignment wrapText="1"/>
    </xf>
    <xf numFmtId="0" fontId="5" fillId="11" borderId="18" xfId="0" applyFont="1" applyFill="1" applyBorder="1" applyAlignment="1">
      <alignment wrapText="1"/>
    </xf>
    <xf numFmtId="0" fontId="5" fillId="11" borderId="19" xfId="0" applyFont="1" applyFill="1" applyBorder="1" applyAlignment="1">
      <alignment horizontal="center" vertical="center" wrapText="1"/>
    </xf>
    <xf numFmtId="0" fontId="4" fillId="9" borderId="1" xfId="0" applyFont="1" applyFill="1" applyBorder="1" applyAlignment="1">
      <alignment horizontal="center" vertical="center" wrapText="1"/>
    </xf>
    <xf numFmtId="0" fontId="33" fillId="8" borderId="1" xfId="0" applyFont="1" applyFill="1" applyBorder="1" applyAlignment="1">
      <alignment horizontal="center" vertical="center" wrapText="1"/>
    </xf>
    <xf numFmtId="0" fontId="5" fillId="11" borderId="0" xfId="0" applyFont="1" applyFill="1" applyAlignment="1">
      <alignment horizontal="center" vertical="center" wrapText="1"/>
    </xf>
    <xf numFmtId="0" fontId="5" fillId="11" borderId="21" xfId="0" applyFont="1" applyFill="1" applyBorder="1" applyAlignment="1">
      <alignment horizontal="center" vertical="center" wrapText="1"/>
    </xf>
    <xf numFmtId="0" fontId="5" fillId="2" borderId="1" xfId="0" applyFont="1" applyFill="1" applyBorder="1" applyAlignment="1" applyProtection="1">
      <alignment wrapText="1"/>
      <protection locked="0"/>
    </xf>
    <xf numFmtId="0" fontId="5" fillId="11" borderId="20" xfId="0" applyFont="1" applyFill="1" applyBorder="1" applyAlignment="1">
      <alignment wrapText="1"/>
    </xf>
    <xf numFmtId="0" fontId="5" fillId="2" borderId="1" xfId="0" applyFont="1" applyFill="1" applyBorder="1" applyAlignment="1">
      <alignment horizontal="center" vertical="center" wrapText="1"/>
    </xf>
    <xf numFmtId="0" fontId="5" fillId="11" borderId="0" xfId="0" applyFont="1" applyFill="1" applyAlignment="1">
      <alignment wrapText="1"/>
    </xf>
    <xf numFmtId="0" fontId="5" fillId="11" borderId="21" xfId="0" applyFont="1" applyFill="1" applyBorder="1" applyAlignment="1">
      <alignment wrapText="1"/>
    </xf>
    <xf numFmtId="2" fontId="28" fillId="7" borderId="15" xfId="0" applyNumberFormat="1" applyFont="1" applyFill="1" applyBorder="1" applyAlignment="1">
      <alignment horizontal="center" vertical="center" wrapText="1"/>
    </xf>
    <xf numFmtId="2" fontId="28" fillId="7" borderId="7" xfId="0" applyNumberFormat="1" applyFont="1" applyFill="1" applyBorder="1" applyAlignment="1">
      <alignment horizontal="center" vertical="center" wrapText="1"/>
    </xf>
    <xf numFmtId="0" fontId="5" fillId="11" borderId="22" xfId="0" applyFont="1" applyFill="1" applyBorder="1" applyAlignment="1">
      <alignment wrapText="1"/>
    </xf>
    <xf numFmtId="0" fontId="5" fillId="11" borderId="23" xfId="0" applyFont="1" applyFill="1" applyBorder="1" applyAlignment="1">
      <alignment wrapText="1"/>
    </xf>
    <xf numFmtId="0" fontId="5" fillId="11" borderId="24" xfId="0" applyFont="1" applyFill="1" applyBorder="1" applyAlignment="1">
      <alignment wrapText="1"/>
    </xf>
    <xf numFmtId="0" fontId="5" fillId="11" borderId="19" xfId="0" applyFont="1" applyFill="1" applyBorder="1" applyAlignment="1">
      <alignment wrapText="1"/>
    </xf>
    <xf numFmtId="0" fontId="21" fillId="2" borderId="0" xfId="0" applyFont="1" applyFill="1" applyAlignment="1">
      <alignment wrapText="1"/>
    </xf>
    <xf numFmtId="0" fontId="21" fillId="11" borderId="0" xfId="0" applyFont="1" applyFill="1" applyAlignment="1">
      <alignment wrapText="1"/>
    </xf>
    <xf numFmtId="0" fontId="21" fillId="11" borderId="23" xfId="0" applyFont="1" applyFill="1" applyBorder="1" applyAlignment="1">
      <alignment wrapText="1"/>
    </xf>
    <xf numFmtId="0" fontId="5" fillId="14" borderId="17" xfId="0" applyFont="1" applyFill="1" applyBorder="1" applyAlignment="1">
      <alignment horizontal="center" vertical="center" wrapText="1"/>
    </xf>
    <xf numFmtId="0" fontId="21" fillId="14" borderId="18" xfId="0" applyFont="1" applyFill="1" applyBorder="1" applyAlignment="1">
      <alignment wrapText="1"/>
    </xf>
    <xf numFmtId="0" fontId="5" fillId="14" borderId="18" xfId="0" applyFont="1" applyFill="1" applyBorder="1" applyAlignment="1">
      <alignment horizontal="center" vertical="center" wrapText="1"/>
    </xf>
    <xf numFmtId="0" fontId="5" fillId="14" borderId="20" xfId="0" applyFont="1" applyFill="1" applyBorder="1" applyAlignment="1">
      <alignment horizontal="center" vertical="center" wrapText="1"/>
    </xf>
    <xf numFmtId="2" fontId="5" fillId="14" borderId="20" xfId="0" applyNumberFormat="1" applyFont="1" applyFill="1" applyBorder="1" applyAlignment="1">
      <alignment wrapText="1"/>
    </xf>
    <xf numFmtId="0" fontId="5" fillId="14" borderId="0" xfId="0" applyFont="1" applyFill="1" applyAlignment="1">
      <alignment wrapText="1"/>
    </xf>
    <xf numFmtId="0" fontId="5" fillId="14" borderId="20" xfId="0" applyFont="1" applyFill="1" applyBorder="1" applyAlignment="1">
      <alignment wrapText="1"/>
    </xf>
    <xf numFmtId="0" fontId="5" fillId="14" borderId="22" xfId="0" applyFont="1" applyFill="1" applyBorder="1" applyAlignment="1">
      <alignment wrapText="1"/>
    </xf>
    <xf numFmtId="0" fontId="5" fillId="14" borderId="23" xfId="0" applyFont="1" applyFill="1" applyBorder="1" applyAlignment="1">
      <alignment wrapText="1"/>
    </xf>
    <xf numFmtId="0" fontId="34" fillId="2" borderId="0" xfId="0" applyFont="1" applyFill="1" applyAlignment="1" applyProtection="1">
      <alignment wrapText="1"/>
      <protection locked="0"/>
    </xf>
    <xf numFmtId="43" fontId="35" fillId="4" borderId="7" xfId="2" applyFont="1" applyFill="1" applyBorder="1" applyAlignment="1" applyProtection="1">
      <alignment horizontal="center" vertical="center" wrapText="1"/>
    </xf>
    <xf numFmtId="0" fontId="34" fillId="11" borderId="20" xfId="0" applyFont="1" applyFill="1" applyBorder="1" applyAlignment="1">
      <alignment wrapText="1"/>
    </xf>
    <xf numFmtId="2" fontId="36" fillId="7" borderId="15" xfId="0" applyNumberFormat="1" applyFont="1" applyFill="1" applyBorder="1" applyAlignment="1">
      <alignment horizontal="center" vertical="center" wrapText="1"/>
    </xf>
    <xf numFmtId="2" fontId="36" fillId="7" borderId="7" xfId="0" applyNumberFormat="1" applyFont="1" applyFill="1" applyBorder="1" applyAlignment="1">
      <alignment horizontal="center" vertical="center" wrapText="1"/>
    </xf>
    <xf numFmtId="0" fontId="34" fillId="11" borderId="0" xfId="0" applyFont="1" applyFill="1" applyAlignment="1">
      <alignment wrapText="1"/>
    </xf>
    <xf numFmtId="0" fontId="34" fillId="11" borderId="21" xfId="0" applyFont="1" applyFill="1" applyBorder="1" applyAlignment="1">
      <alignment wrapText="1"/>
    </xf>
    <xf numFmtId="49" fontId="4" fillId="4" borderId="1" xfId="0" applyNumberFormat="1" applyFont="1" applyFill="1" applyBorder="1" applyAlignment="1">
      <alignment vertical="center" wrapText="1"/>
    </xf>
    <xf numFmtId="49" fontId="4" fillId="3" borderId="1" xfId="0" applyNumberFormat="1" applyFont="1" applyFill="1" applyBorder="1" applyAlignment="1" applyProtection="1">
      <alignment vertical="center" wrapText="1"/>
      <protection locked="0"/>
    </xf>
    <xf numFmtId="0" fontId="4" fillId="4" borderId="6" xfId="0" applyFont="1" applyFill="1" applyBorder="1" applyAlignment="1">
      <alignment horizontal="center" vertical="center" wrapText="1"/>
    </xf>
    <xf numFmtId="0" fontId="4" fillId="4" borderId="16" xfId="0" applyFont="1" applyFill="1" applyBorder="1" applyAlignment="1">
      <alignment horizontal="center" vertical="center" wrapText="1"/>
    </xf>
    <xf numFmtId="43" fontId="4" fillId="4" borderId="7" xfId="2" applyFont="1" applyFill="1" applyBorder="1" applyAlignment="1" applyProtection="1">
      <alignment horizontal="center" vertical="center" wrapText="1"/>
    </xf>
    <xf numFmtId="2" fontId="37" fillId="11" borderId="0" xfId="0" applyNumberFormat="1" applyFont="1" applyFill="1" applyAlignment="1">
      <alignment horizontal="center" vertical="center" wrapText="1"/>
    </xf>
    <xf numFmtId="43" fontId="5" fillId="2" borderId="1" xfId="2" applyFont="1" applyFill="1" applyBorder="1" applyAlignment="1" applyProtection="1">
      <alignment horizontal="center" vertical="center" wrapText="1"/>
    </xf>
    <xf numFmtId="0" fontId="35" fillId="2" borderId="0" xfId="0" applyFont="1" applyFill="1" applyAlignment="1">
      <alignment wrapText="1"/>
    </xf>
    <xf numFmtId="0" fontId="36" fillId="11" borderId="20" xfId="0" applyFont="1" applyFill="1" applyBorder="1" applyAlignment="1">
      <alignment horizontal="center" vertical="center" wrapText="1"/>
    </xf>
    <xf numFmtId="0" fontId="35" fillId="11" borderId="0" xfId="0" applyFont="1" applyFill="1" applyAlignment="1">
      <alignment horizontal="center" vertical="center" wrapText="1"/>
    </xf>
    <xf numFmtId="2" fontId="35" fillId="2" borderId="1" xfId="0" applyNumberFormat="1" applyFont="1" applyFill="1" applyBorder="1" applyAlignment="1">
      <alignment horizontal="center" vertical="center" wrapText="1"/>
    </xf>
    <xf numFmtId="0" fontId="35" fillId="11" borderId="0" xfId="0" applyFont="1" applyFill="1" applyAlignment="1">
      <alignment wrapText="1"/>
    </xf>
    <xf numFmtId="0" fontId="36" fillId="10" borderId="1" xfId="0" applyFont="1" applyFill="1" applyBorder="1" applyAlignment="1">
      <alignment horizontal="center" vertical="center" wrapText="1"/>
    </xf>
    <xf numFmtId="0" fontId="35" fillId="2" borderId="1" xfId="0" applyFont="1" applyFill="1" applyBorder="1" applyAlignment="1">
      <alignment horizontal="center" vertical="center" wrapText="1"/>
    </xf>
    <xf numFmtId="0" fontId="34" fillId="11" borderId="20" xfId="0" applyFont="1" applyFill="1" applyBorder="1" applyAlignment="1">
      <alignment horizontal="center" vertical="center" wrapText="1"/>
    </xf>
    <xf numFmtId="43" fontId="35" fillId="2" borderId="1" xfId="2" applyFont="1" applyFill="1" applyBorder="1" applyAlignment="1" applyProtection="1">
      <alignment horizontal="center" vertical="center" wrapText="1"/>
    </xf>
    <xf numFmtId="1" fontId="36" fillId="10" borderId="1" xfId="0" applyNumberFormat="1" applyFont="1" applyFill="1" applyBorder="1" applyAlignment="1">
      <alignment horizontal="center" vertical="center" wrapText="1"/>
    </xf>
    <xf numFmtId="0" fontId="0" fillId="2" borderId="0" xfId="0" applyFill="1" applyAlignment="1">
      <alignment horizontal="center" vertical="center" wrapText="1"/>
    </xf>
    <xf numFmtId="43" fontId="0" fillId="2" borderId="1" xfId="0" applyNumberFormat="1" applyFill="1" applyBorder="1" applyAlignment="1">
      <alignment horizontal="center" vertical="center" wrapText="1"/>
    </xf>
    <xf numFmtId="0" fontId="2" fillId="2" borderId="1" xfId="0" applyFont="1" applyFill="1" applyBorder="1" applyAlignment="1">
      <alignment horizontal="center" vertical="center"/>
    </xf>
    <xf numFmtId="43" fontId="2" fillId="2" borderId="1" xfId="2" applyFont="1" applyFill="1" applyBorder="1" applyAlignment="1">
      <alignment horizontal="center" vertical="center" wrapText="1"/>
    </xf>
    <xf numFmtId="43" fontId="0" fillId="2" borderId="1" xfId="2"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12" borderId="1" xfId="0" applyFont="1" applyFill="1" applyBorder="1" applyAlignment="1" applyProtection="1">
      <alignment horizontal="center" vertical="center" wrapText="1"/>
      <protection locked="0"/>
    </xf>
    <xf numFmtId="43" fontId="2" fillId="12" borderId="1" xfId="2" applyFont="1" applyFill="1" applyBorder="1" applyAlignment="1" applyProtection="1">
      <alignment horizontal="center" vertical="center" wrapText="1"/>
      <protection locked="0"/>
    </xf>
    <xf numFmtId="0" fontId="5" fillId="15" borderId="5" xfId="0" applyFont="1" applyFill="1" applyBorder="1" applyAlignment="1" applyProtection="1">
      <alignment horizontal="center" vertical="center" wrapText="1"/>
      <protection locked="0"/>
    </xf>
    <xf numFmtId="2" fontId="5" fillId="15" borderId="5" xfId="0" applyNumberFormat="1" applyFont="1" applyFill="1" applyBorder="1" applyAlignment="1" applyProtection="1">
      <alignment horizontal="center" vertical="center" wrapText="1"/>
      <protection locked="0"/>
    </xf>
    <xf numFmtId="2" fontId="5" fillId="15" borderId="1" xfId="0" applyNumberFormat="1" applyFont="1" applyFill="1" applyBorder="1" applyAlignment="1" applyProtection="1">
      <alignment horizontal="center" vertical="center" wrapText="1"/>
      <protection locked="0"/>
    </xf>
    <xf numFmtId="0" fontId="5" fillId="15" borderId="1" xfId="0" applyFont="1" applyFill="1" applyBorder="1" applyAlignment="1" applyProtection="1">
      <alignment horizontal="center" vertical="center" wrapText="1"/>
      <protection locked="0"/>
    </xf>
    <xf numFmtId="49" fontId="4" fillId="15" borderId="1" xfId="0" applyNumberFormat="1" applyFont="1" applyFill="1" applyBorder="1" applyAlignment="1" applyProtection="1">
      <alignment vertical="center" wrapText="1"/>
      <protection locked="0"/>
    </xf>
    <xf numFmtId="0" fontId="0" fillId="15" borderId="1" xfId="0" applyFill="1" applyBorder="1" applyAlignment="1" applyProtection="1">
      <alignment horizontal="center" vertical="center"/>
      <protection locked="0"/>
    </xf>
    <xf numFmtId="43" fontId="5" fillId="15" borderId="1" xfId="2" applyFont="1" applyFill="1" applyBorder="1" applyAlignment="1" applyProtection="1">
      <alignment vertical="center" wrapText="1"/>
      <protection locked="0"/>
    </xf>
    <xf numFmtId="0" fontId="3" fillId="15" borderId="1" xfId="0" applyFont="1" applyFill="1" applyBorder="1" applyAlignment="1" applyProtection="1">
      <alignment horizontal="center" vertical="center" wrapText="1"/>
      <protection locked="0"/>
    </xf>
    <xf numFmtId="0" fontId="8" fillId="15" borderId="1" xfId="0" applyFont="1" applyFill="1" applyBorder="1" applyAlignment="1" applyProtection="1">
      <alignment horizontal="center" vertical="center" wrapText="1"/>
      <protection locked="0"/>
    </xf>
    <xf numFmtId="2" fontId="9" fillId="4" borderId="1" xfId="0" applyNumberFormat="1" applyFont="1" applyFill="1" applyBorder="1" applyAlignment="1">
      <alignment horizontal="center" vertical="center" wrapText="1"/>
    </xf>
    <xf numFmtId="49" fontId="5" fillId="15" borderId="1" xfId="0" applyNumberFormat="1" applyFont="1" applyFill="1" applyBorder="1" applyAlignment="1" applyProtection="1">
      <alignment horizontal="center" vertical="center" wrapText="1"/>
      <protection locked="0"/>
    </xf>
    <xf numFmtId="14" fontId="5" fillId="15" borderId="1" xfId="0" applyNumberFormat="1" applyFont="1" applyFill="1" applyBorder="1" applyAlignment="1" applyProtection="1">
      <alignment horizontal="center" vertical="center" wrapText="1"/>
      <protection locked="0"/>
    </xf>
    <xf numFmtId="0" fontId="4" fillId="15" borderId="1" xfId="0" applyFont="1" applyFill="1" applyBorder="1" applyAlignment="1">
      <alignment vertical="center" wrapText="1"/>
    </xf>
    <xf numFmtId="0" fontId="5" fillId="15" borderId="1" xfId="0" applyFont="1" applyFill="1" applyBorder="1" applyAlignment="1">
      <alignment horizontal="center" vertical="center" wrapText="1"/>
    </xf>
    <xf numFmtId="14" fontId="5" fillId="15" borderId="1" xfId="0" applyNumberFormat="1" applyFont="1" applyFill="1" applyBorder="1" applyAlignment="1">
      <alignment horizontal="center" vertical="center" wrapText="1"/>
    </xf>
    <xf numFmtId="9" fontId="5" fillId="15" borderId="1" xfId="1" applyFont="1" applyFill="1" applyBorder="1" applyAlignment="1" applyProtection="1">
      <alignment horizontal="center" vertical="center" wrapText="1"/>
    </xf>
    <xf numFmtId="0" fontId="4" fillId="15" borderId="1" xfId="0" applyFont="1" applyFill="1" applyBorder="1" applyAlignment="1" applyProtection="1">
      <alignment vertical="center" wrapText="1"/>
      <protection locked="0"/>
    </xf>
    <xf numFmtId="9" fontId="5" fillId="15" borderId="1" xfId="1" applyFont="1" applyFill="1" applyBorder="1" applyAlignment="1" applyProtection="1">
      <alignment horizontal="center" vertical="center" wrapText="1"/>
      <protection locked="0"/>
    </xf>
    <xf numFmtId="14" fontId="3" fillId="15" borderId="1" xfId="0" applyNumberFormat="1" applyFont="1" applyFill="1" applyBorder="1" applyAlignment="1" applyProtection="1">
      <alignment horizontal="center" vertical="center" wrapText="1"/>
      <protection locked="0"/>
    </xf>
    <xf numFmtId="14" fontId="8" fillId="15" borderId="1" xfId="0" applyNumberFormat="1" applyFont="1" applyFill="1" applyBorder="1" applyAlignment="1" applyProtection="1">
      <alignment horizontal="center" vertical="center" wrapText="1"/>
      <protection locked="0"/>
    </xf>
    <xf numFmtId="0" fontId="0" fillId="2" borderId="1" xfId="0" applyFill="1" applyBorder="1" applyAlignment="1">
      <alignment horizontal="center" vertical="center" wrapText="1"/>
    </xf>
    <xf numFmtId="0" fontId="0" fillId="2" borderId="0" xfId="0" applyFill="1" applyAlignment="1">
      <alignment wrapText="1"/>
    </xf>
    <xf numFmtId="0" fontId="0" fillId="15" borderId="1" xfId="0" applyFill="1" applyBorder="1" applyAlignment="1" applyProtection="1">
      <alignment horizontal="center" vertical="center" wrapText="1"/>
      <protection locked="0"/>
    </xf>
    <xf numFmtId="14" fontId="0" fillId="15" borderId="1" xfId="0" applyNumberFormat="1" applyFill="1" applyBorder="1" applyAlignment="1" applyProtection="1">
      <alignment horizontal="center" vertical="center" wrapText="1"/>
      <protection locked="0"/>
    </xf>
    <xf numFmtId="0" fontId="0" fillId="15" borderId="1" xfId="2" applyNumberFormat="1" applyFont="1" applyFill="1" applyBorder="1" applyAlignment="1" applyProtection="1">
      <alignment horizontal="center" vertical="center" wrapText="1"/>
      <protection locked="0"/>
    </xf>
    <xf numFmtId="0" fontId="0" fillId="3" borderId="1" xfId="0" applyFill="1" applyBorder="1" applyAlignment="1" applyProtection="1">
      <alignment horizontal="center" vertical="center" wrapText="1"/>
      <protection locked="0"/>
    </xf>
    <xf numFmtId="14" fontId="0" fillId="3" borderId="1" xfId="0" applyNumberFormat="1" applyFill="1" applyBorder="1" applyAlignment="1" applyProtection="1">
      <alignment horizontal="center" vertical="center" wrapText="1"/>
      <protection locked="0"/>
    </xf>
    <xf numFmtId="0" fontId="0" fillId="3" borderId="1" xfId="2" applyNumberFormat="1" applyFont="1" applyFill="1" applyBorder="1" applyAlignment="1" applyProtection="1">
      <alignment horizontal="center" vertical="center" wrapText="1"/>
      <protection locked="0"/>
    </xf>
    <xf numFmtId="0" fontId="0" fillId="2" borderId="1" xfId="0" applyFill="1" applyBorder="1" applyAlignment="1">
      <alignment wrapText="1"/>
    </xf>
    <xf numFmtId="43" fontId="0" fillId="2" borderId="1" xfId="2" applyFont="1" applyFill="1" applyBorder="1" applyAlignment="1" applyProtection="1">
      <alignment horizontal="center" vertical="center" wrapText="1"/>
      <protection locked="0"/>
    </xf>
    <xf numFmtId="0" fontId="0" fillId="2" borderId="1" xfId="0" applyFill="1" applyBorder="1" applyAlignment="1" applyProtection="1">
      <alignment wrapText="1"/>
      <protection locked="0"/>
    </xf>
    <xf numFmtId="2" fontId="5" fillId="9" borderId="5" xfId="0" applyNumberFormat="1" applyFont="1" applyFill="1" applyBorder="1" applyAlignment="1">
      <alignment horizontal="center" vertical="center" wrapText="1"/>
    </xf>
    <xf numFmtId="2" fontId="5" fillId="15" borderId="1" xfId="2" applyNumberFormat="1" applyFont="1" applyFill="1" applyBorder="1" applyAlignment="1" applyProtection="1">
      <alignment vertical="center" wrapText="1"/>
      <protection locked="0"/>
    </xf>
    <xf numFmtId="0" fontId="3" fillId="15" borderId="0" xfId="0" applyFont="1" applyFill="1" applyAlignment="1">
      <alignment wrapText="1"/>
    </xf>
    <xf numFmtId="2" fontId="24" fillId="12" borderId="0" xfId="0" applyNumberFormat="1" applyFont="1" applyFill="1" applyAlignment="1">
      <alignment horizontal="center" vertical="center" wrapText="1"/>
    </xf>
    <xf numFmtId="10" fontId="0" fillId="2" borderId="1" xfId="1" applyNumberFormat="1" applyFont="1" applyFill="1" applyBorder="1" applyAlignment="1">
      <alignment horizontal="center" vertical="center" wrapText="1"/>
    </xf>
    <xf numFmtId="0" fontId="30" fillId="2" borderId="0" xfId="0" applyFont="1" applyFill="1" applyAlignment="1">
      <alignment horizontal="center" wrapText="1"/>
    </xf>
    <xf numFmtId="0" fontId="4" fillId="15" borderId="1" xfId="0" applyFont="1" applyFill="1" applyBorder="1" applyAlignment="1" applyProtection="1">
      <alignment horizontal="center" vertical="center"/>
      <protection locked="0"/>
    </xf>
    <xf numFmtId="49" fontId="3" fillId="15" borderId="1" xfId="0" applyNumberFormat="1" applyFont="1" applyFill="1" applyBorder="1" applyAlignment="1" applyProtection="1">
      <alignment horizontal="left" vertical="center"/>
      <protection locked="0"/>
    </xf>
    <xf numFmtId="0" fontId="2" fillId="2" borderId="0" xfId="0" applyFont="1" applyFill="1" applyAlignment="1">
      <alignment horizontal="center"/>
    </xf>
    <xf numFmtId="0" fontId="17" fillId="2" borderId="0" xfId="0" applyFont="1" applyFill="1" applyAlignment="1">
      <alignment horizontal="center" vertical="center" wrapText="1"/>
    </xf>
    <xf numFmtId="0" fontId="18"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15" fillId="2" borderId="0" xfId="0" applyFont="1" applyFill="1" applyAlignment="1">
      <alignment horizontal="left" vertical="top" wrapText="1"/>
    </xf>
    <xf numFmtId="0" fontId="14" fillId="2" borderId="0" xfId="0" applyFont="1" applyFill="1" applyAlignment="1">
      <alignment horizontal="left" vertical="top" wrapText="1"/>
    </xf>
    <xf numFmtId="0" fontId="11" fillId="0" borderId="0" xfId="0" applyFont="1" applyAlignment="1">
      <alignment horizontal="center" vertical="center" wrapText="1"/>
    </xf>
    <xf numFmtId="49" fontId="13" fillId="15" borderId="1" xfId="0" applyNumberFormat="1" applyFont="1" applyFill="1" applyBorder="1" applyAlignment="1" applyProtection="1">
      <alignment horizontal="left" vertical="center" wrapText="1"/>
      <protection locked="0"/>
    </xf>
    <xf numFmtId="49" fontId="13" fillId="15" borderId="3" xfId="0" applyNumberFormat="1" applyFont="1" applyFill="1" applyBorder="1" applyAlignment="1" applyProtection="1">
      <alignment horizontal="left" vertical="center" wrapText="1"/>
      <protection locked="0"/>
    </xf>
    <xf numFmtId="49" fontId="13" fillId="15" borderId="9" xfId="0" applyNumberFormat="1" applyFont="1" applyFill="1" applyBorder="1" applyAlignment="1" applyProtection="1">
      <alignment horizontal="left" vertical="center" wrapText="1"/>
      <protection locked="0"/>
    </xf>
    <xf numFmtId="49" fontId="13" fillId="15" borderId="2" xfId="0" applyNumberFormat="1" applyFont="1" applyFill="1" applyBorder="1" applyAlignment="1" applyProtection="1">
      <alignment horizontal="left" vertical="center" wrapText="1"/>
      <protection locked="0"/>
    </xf>
    <xf numFmtId="0" fontId="11" fillId="4" borderId="3" xfId="0" applyFont="1" applyFill="1" applyBorder="1" applyAlignment="1">
      <alignment horizontal="left" vertical="top" wrapText="1"/>
    </xf>
    <xf numFmtId="0" fontId="11" fillId="4" borderId="2" xfId="0" applyFont="1" applyFill="1" applyBorder="1" applyAlignment="1">
      <alignment horizontal="left" vertical="top" wrapText="1"/>
    </xf>
    <xf numFmtId="164" fontId="12" fillId="2" borderId="1" xfId="0" applyNumberFormat="1" applyFont="1" applyFill="1" applyBorder="1" applyAlignment="1">
      <alignment horizontal="left" vertical="center" wrapText="1"/>
    </xf>
    <xf numFmtId="0" fontId="26" fillId="4" borderId="1" xfId="0" applyFont="1" applyFill="1" applyBorder="1" applyAlignment="1">
      <alignment horizontal="left" vertical="top" wrapText="1"/>
    </xf>
    <xf numFmtId="0" fontId="26" fillId="4" borderId="3" xfId="0" applyFont="1" applyFill="1" applyBorder="1" applyAlignment="1">
      <alignment horizontal="left" vertical="top" wrapText="1"/>
    </xf>
    <xf numFmtId="0" fontId="26" fillId="4" borderId="2" xfId="0" applyFont="1" applyFill="1" applyBorder="1" applyAlignment="1">
      <alignment horizontal="left" vertical="top" wrapText="1"/>
    </xf>
    <xf numFmtId="0" fontId="7" fillId="4" borderId="1" xfId="0" applyFont="1" applyFill="1" applyBorder="1" applyAlignment="1">
      <alignment horizontal="left" wrapText="1"/>
    </xf>
    <xf numFmtId="0" fontId="7" fillId="4" borderId="1" xfId="0" applyFont="1" applyFill="1" applyBorder="1" applyAlignment="1">
      <alignment horizontal="left"/>
    </xf>
    <xf numFmtId="0" fontId="7" fillId="4" borderId="1" xfId="0" applyFont="1" applyFill="1" applyBorder="1" applyAlignment="1">
      <alignment horizontal="left" vertical="center" wrapText="1"/>
    </xf>
    <xf numFmtId="0" fontId="7" fillId="4" borderId="1" xfId="0" applyFont="1" applyFill="1" applyBorder="1" applyAlignment="1">
      <alignment horizontal="left" vertical="center"/>
    </xf>
    <xf numFmtId="0" fontId="18" fillId="4" borderId="1" xfId="0" applyFont="1" applyFill="1" applyBorder="1" applyAlignment="1">
      <alignment horizontal="center" wrapText="1"/>
    </xf>
    <xf numFmtId="0" fontId="4" fillId="4" borderId="3"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3" xfId="0" applyFont="1" applyFill="1" applyBorder="1" applyAlignment="1">
      <alignment horizontal="center"/>
    </xf>
    <xf numFmtId="0" fontId="4" fillId="4" borderId="2" xfId="0" applyFont="1" applyFill="1" applyBorder="1" applyAlignment="1">
      <alignment horizontal="center"/>
    </xf>
    <xf numFmtId="0" fontId="2" fillId="15" borderId="3" xfId="0" applyFont="1" applyFill="1" applyBorder="1" applyAlignment="1">
      <alignment horizontal="center"/>
    </xf>
    <xf numFmtId="0" fontId="2" fillId="15" borderId="9" xfId="0" applyFont="1" applyFill="1" applyBorder="1" applyAlignment="1">
      <alignment horizontal="center"/>
    </xf>
    <xf numFmtId="0" fontId="2" fillId="15" borderId="2" xfId="0" applyFont="1" applyFill="1" applyBorder="1" applyAlignment="1">
      <alignment horizontal="center"/>
    </xf>
    <xf numFmtId="0" fontId="4" fillId="4" borderId="3" xfId="0" applyFont="1" applyFill="1" applyBorder="1" applyAlignment="1" applyProtection="1">
      <alignment horizontal="center" vertical="center" wrapText="1"/>
      <protection locked="0"/>
    </xf>
    <xf numFmtId="0" fontId="4" fillId="4" borderId="2" xfId="0" applyFont="1" applyFill="1" applyBorder="1" applyAlignment="1" applyProtection="1">
      <alignment horizontal="center" vertical="center" wrapText="1"/>
      <protection locked="0"/>
    </xf>
    <xf numFmtId="0" fontId="4" fillId="4" borderId="1" xfId="0" applyFont="1" applyFill="1" applyBorder="1" applyAlignment="1" applyProtection="1">
      <alignment horizontal="center" vertical="center" wrapText="1"/>
      <protection locked="0"/>
    </xf>
    <xf numFmtId="0" fontId="18" fillId="4" borderId="1" xfId="0" applyFont="1" applyFill="1" applyBorder="1" applyAlignment="1" applyProtection="1">
      <alignment horizontal="center" wrapText="1"/>
      <protection locked="0"/>
    </xf>
    <xf numFmtId="0" fontId="4" fillId="4" borderId="3" xfId="0" applyFont="1" applyFill="1" applyBorder="1" applyAlignment="1" applyProtection="1">
      <alignment horizontal="center"/>
      <protection locked="0"/>
    </xf>
    <xf numFmtId="0" fontId="4" fillId="4" borderId="2" xfId="0" applyFont="1" applyFill="1" applyBorder="1" applyAlignment="1" applyProtection="1">
      <alignment horizontal="center"/>
      <protection locked="0"/>
    </xf>
    <xf numFmtId="0" fontId="2" fillId="15" borderId="3" xfId="0" applyFont="1" applyFill="1" applyBorder="1" applyAlignment="1" applyProtection="1">
      <alignment horizontal="center"/>
      <protection locked="0"/>
    </xf>
    <xf numFmtId="0" fontId="2" fillId="15" borderId="9" xfId="0" applyFont="1" applyFill="1" applyBorder="1" applyAlignment="1" applyProtection="1">
      <alignment horizontal="center"/>
      <protection locked="0"/>
    </xf>
    <xf numFmtId="0" fontId="2" fillId="15" borderId="2" xfId="0" applyFont="1" applyFill="1" applyBorder="1" applyAlignment="1" applyProtection="1">
      <alignment horizontal="center"/>
      <protection locked="0"/>
    </xf>
    <xf numFmtId="0" fontId="38" fillId="2" borderId="0" xfId="0" applyFont="1" applyFill="1" applyAlignment="1">
      <alignment horizontal="left" vertical="top" wrapText="1"/>
    </xf>
    <xf numFmtId="0" fontId="9" fillId="4" borderId="3"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6" fillId="4" borderId="3" xfId="0" applyFont="1" applyFill="1" applyBorder="1" applyAlignment="1">
      <alignment horizontal="center" vertical="top" wrapText="1"/>
    </xf>
    <xf numFmtId="0" fontId="6" fillId="4" borderId="9" xfId="0" applyFont="1" applyFill="1" applyBorder="1" applyAlignment="1">
      <alignment horizontal="center" vertical="top" wrapText="1"/>
    </xf>
    <xf numFmtId="0" fontId="6" fillId="4" borderId="2" xfId="0" applyFont="1" applyFill="1" applyBorder="1" applyAlignment="1">
      <alignment horizontal="center" vertical="top" wrapText="1"/>
    </xf>
    <xf numFmtId="2" fontId="9" fillId="4" borderId="3" xfId="0" applyNumberFormat="1" applyFont="1" applyFill="1" applyBorder="1" applyAlignment="1">
      <alignment horizontal="center" vertical="center" wrapText="1"/>
    </xf>
    <xf numFmtId="2" fontId="9" fillId="4" borderId="2" xfId="0" applyNumberFormat="1" applyFont="1" applyFill="1" applyBorder="1" applyAlignment="1">
      <alignment horizontal="center" vertical="center" wrapText="1"/>
    </xf>
    <xf numFmtId="0" fontId="9" fillId="4" borderId="1" xfId="0" applyFont="1" applyFill="1" applyBorder="1" applyAlignment="1">
      <alignment horizontal="center" vertical="center" wrapText="1"/>
    </xf>
    <xf numFmtId="0" fontId="30" fillId="4" borderId="3" xfId="0" applyFont="1" applyFill="1" applyBorder="1" applyAlignment="1">
      <alignment horizontal="center" wrapText="1"/>
    </xf>
    <xf numFmtId="0" fontId="30" fillId="4" borderId="9" xfId="0" applyFont="1" applyFill="1" applyBorder="1" applyAlignment="1">
      <alignment horizontal="center" wrapText="1"/>
    </xf>
    <xf numFmtId="0" fontId="30" fillId="4" borderId="2" xfId="0" applyFont="1" applyFill="1" applyBorder="1" applyAlignment="1">
      <alignment horizontal="center" wrapText="1"/>
    </xf>
    <xf numFmtId="49" fontId="18" fillId="4" borderId="3" xfId="0" applyNumberFormat="1" applyFont="1" applyFill="1" applyBorder="1" applyAlignment="1" applyProtection="1">
      <alignment horizontal="center" vertical="center" wrapText="1"/>
      <protection locked="0"/>
    </xf>
    <xf numFmtId="49" fontId="18" fillId="4" borderId="9" xfId="0" applyNumberFormat="1" applyFont="1" applyFill="1" applyBorder="1" applyAlignment="1" applyProtection="1">
      <alignment horizontal="center" vertical="center" wrapText="1"/>
      <protection locked="0"/>
    </xf>
    <xf numFmtId="49" fontId="18" fillId="4" borderId="2" xfId="0" applyNumberFormat="1" applyFont="1" applyFill="1" applyBorder="1" applyAlignment="1" applyProtection="1">
      <alignment horizontal="center" vertical="center" wrapText="1"/>
      <protection locked="0"/>
    </xf>
    <xf numFmtId="0" fontId="6" fillId="4" borderId="1" xfId="0" applyFont="1" applyFill="1" applyBorder="1" applyAlignment="1">
      <alignment horizontal="center" vertical="top" wrapText="1"/>
    </xf>
    <xf numFmtId="49" fontId="18" fillId="2" borderId="3" xfId="0" applyNumberFormat="1" applyFont="1" applyFill="1" applyBorder="1" applyAlignment="1">
      <alignment horizontal="center" vertical="center" wrapText="1"/>
    </xf>
    <xf numFmtId="49" fontId="18" fillId="2" borderId="9" xfId="0" applyNumberFormat="1" applyFont="1" applyFill="1" applyBorder="1" applyAlignment="1">
      <alignment horizontal="center" vertical="center" wrapText="1"/>
    </xf>
    <xf numFmtId="49" fontId="18" fillId="2" borderId="2" xfId="0" applyNumberFormat="1" applyFont="1" applyFill="1" applyBorder="1" applyAlignment="1">
      <alignment horizontal="center" vertical="center" wrapText="1"/>
    </xf>
    <xf numFmtId="0" fontId="18" fillId="4" borderId="4" xfId="0" applyFont="1" applyFill="1" applyBorder="1" applyAlignment="1">
      <alignment horizontal="center" wrapText="1"/>
    </xf>
    <xf numFmtId="0" fontId="18" fillId="15" borderId="3" xfId="0" applyFont="1" applyFill="1" applyBorder="1" applyAlignment="1" applyProtection="1">
      <alignment horizontal="center" vertical="center" wrapText="1"/>
      <protection locked="0"/>
    </xf>
    <xf numFmtId="0" fontId="18" fillId="15" borderId="9" xfId="0" applyFont="1" applyFill="1" applyBorder="1" applyAlignment="1" applyProtection="1">
      <alignment horizontal="center" vertical="center" wrapText="1"/>
      <protection locked="0"/>
    </xf>
    <xf numFmtId="0" fontId="18" fillId="15" borderId="2" xfId="0" applyFont="1" applyFill="1" applyBorder="1" applyAlignment="1" applyProtection="1">
      <alignment horizontal="center" vertical="center" wrapText="1"/>
      <protection locked="0"/>
    </xf>
    <xf numFmtId="0" fontId="6" fillId="2" borderId="3" xfId="0" applyFont="1" applyFill="1" applyBorder="1" applyAlignment="1">
      <alignment horizontal="center" wrapText="1"/>
    </xf>
    <xf numFmtId="0" fontId="6" fillId="2" borderId="9" xfId="0" applyFont="1" applyFill="1" applyBorder="1" applyAlignment="1">
      <alignment horizontal="center" wrapText="1"/>
    </xf>
    <xf numFmtId="0" fontId="6" fillId="2" borderId="2" xfId="0" applyFont="1" applyFill="1" applyBorder="1" applyAlignment="1">
      <alignment horizontal="center" wrapText="1"/>
    </xf>
    <xf numFmtId="0" fontId="38" fillId="4" borderId="11" xfId="0" applyFont="1" applyFill="1" applyBorder="1" applyAlignment="1">
      <alignment horizontal="left" vertical="center" wrapText="1"/>
    </xf>
    <xf numFmtId="0" fontId="30" fillId="4" borderId="11" xfId="0" applyFont="1" applyFill="1" applyBorder="1" applyAlignment="1">
      <alignment horizontal="left" vertical="center" wrapText="1"/>
    </xf>
    <xf numFmtId="0" fontId="30" fillId="4" borderId="0" xfId="0" applyFont="1" applyFill="1" applyAlignment="1">
      <alignment horizontal="left" vertical="center" wrapText="1"/>
    </xf>
    <xf numFmtId="0" fontId="31" fillId="11" borderId="25" xfId="0" applyFont="1" applyFill="1" applyBorder="1" applyAlignment="1">
      <alignment horizontal="center" vertical="center" wrapText="1"/>
    </xf>
    <xf numFmtId="0" fontId="31" fillId="11" borderId="8" xfId="0" applyFont="1" applyFill="1" applyBorder="1" applyAlignment="1">
      <alignment horizontal="center" vertical="center" wrapText="1"/>
    </xf>
    <xf numFmtId="49" fontId="42" fillId="3" borderId="17" xfId="0" applyNumberFormat="1" applyFont="1" applyFill="1" applyBorder="1" applyAlignment="1">
      <alignment horizontal="left" vertical="center" wrapText="1"/>
    </xf>
    <xf numFmtId="49" fontId="42" fillId="3" borderId="18" xfId="0" applyNumberFormat="1" applyFont="1" applyFill="1" applyBorder="1" applyAlignment="1">
      <alignment horizontal="left" vertical="center" wrapText="1"/>
    </xf>
    <xf numFmtId="49" fontId="42" fillId="3" borderId="19" xfId="0" applyNumberFormat="1" applyFont="1" applyFill="1" applyBorder="1" applyAlignment="1">
      <alignment horizontal="left" vertical="center" wrapText="1"/>
    </xf>
    <xf numFmtId="49" fontId="42" fillId="3" borderId="22" xfId="0" applyNumberFormat="1" applyFont="1" applyFill="1" applyBorder="1" applyAlignment="1">
      <alignment horizontal="left" vertical="center" wrapText="1"/>
    </xf>
    <xf numFmtId="49" fontId="42" fillId="3" borderId="23" xfId="0" applyNumberFormat="1" applyFont="1" applyFill="1" applyBorder="1" applyAlignment="1">
      <alignment horizontal="left" vertical="center" wrapText="1"/>
    </xf>
    <xf numFmtId="49" fontId="42" fillId="3" borderId="24" xfId="0" applyNumberFormat="1" applyFont="1" applyFill="1" applyBorder="1" applyAlignment="1">
      <alignment horizontal="left" vertical="center" wrapText="1"/>
    </xf>
    <xf numFmtId="49" fontId="23" fillId="2" borderId="25" xfId="0" applyNumberFormat="1" applyFont="1" applyFill="1" applyBorder="1" applyAlignment="1">
      <alignment horizontal="left" vertical="center" wrapText="1"/>
    </xf>
    <xf numFmtId="49" fontId="23" fillId="2" borderId="8" xfId="0" applyNumberFormat="1" applyFont="1" applyFill="1" applyBorder="1" applyAlignment="1">
      <alignment horizontal="left" vertical="center" wrapText="1"/>
    </xf>
    <xf numFmtId="49" fontId="23" fillId="2" borderId="26" xfId="0" applyNumberFormat="1" applyFont="1" applyFill="1" applyBorder="1" applyAlignment="1">
      <alignment horizontal="left" vertical="center" wrapText="1"/>
    </xf>
    <xf numFmtId="49" fontId="4" fillId="15" borderId="1" xfId="0" applyNumberFormat="1" applyFont="1" applyFill="1" applyBorder="1" applyAlignment="1" applyProtection="1">
      <alignment horizontal="center" vertical="center" wrapText="1"/>
      <protection locked="0"/>
    </xf>
    <xf numFmtId="0" fontId="2" fillId="2" borderId="1" xfId="0" applyFont="1" applyFill="1" applyBorder="1" applyAlignment="1">
      <alignment horizontal="center"/>
    </xf>
  </cellXfs>
  <cellStyles count="3">
    <cellStyle name="Millares" xfId="2" builtinId="3"/>
    <cellStyle name="Normal" xfId="0" builtinId="0"/>
    <cellStyle name="Porcentaje" xfId="1" builtinId="5"/>
  </cellStyles>
  <dxfs count="127">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6</xdr:row>
      <xdr:rowOff>0</xdr:rowOff>
    </xdr:from>
    <xdr:to>
      <xdr:col>0</xdr:col>
      <xdr:colOff>304800</xdr:colOff>
      <xdr:row>6</xdr:row>
      <xdr:rowOff>304800</xdr:rowOff>
    </xdr:to>
    <xdr:sp macro="" textlink="">
      <xdr:nvSpPr>
        <xdr:cNvPr id="1025" name="AutoShape 1" descr="Resultado de imagen de LOGO MINISTERIO DE INDUSTRIA, COMERCIO Y TURISMO">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762000" y="114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6</xdr:row>
      <xdr:rowOff>0</xdr:rowOff>
    </xdr:from>
    <xdr:to>
      <xdr:col>0</xdr:col>
      <xdr:colOff>304800</xdr:colOff>
      <xdr:row>6</xdr:row>
      <xdr:rowOff>304800</xdr:rowOff>
    </xdr:to>
    <xdr:sp macro="" textlink="">
      <xdr:nvSpPr>
        <xdr:cNvPr id="1026" name="AutoShape 2" descr="Resultado de imagen de LOGO MINISTERIO DE INDUSTRIA, COMERCIO Y TURISMO">
          <a:extLst>
            <a:ext uri="{FF2B5EF4-FFF2-40B4-BE49-F238E27FC236}">
              <a16:creationId xmlns:a16="http://schemas.microsoft.com/office/drawing/2014/main" id="{00000000-0008-0000-0000-000002040000}"/>
            </a:ext>
          </a:extLst>
        </xdr:cNvPr>
        <xdr:cNvSpPr>
          <a:spLocks noChangeAspect="1" noChangeArrowheads="1"/>
        </xdr:cNvSpPr>
      </xdr:nvSpPr>
      <xdr:spPr bwMode="auto">
        <a:xfrm>
          <a:off x="762000" y="114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505239</xdr:colOff>
      <xdr:row>1</xdr:row>
      <xdr:rowOff>183874</xdr:rowOff>
    </xdr:from>
    <xdr:to>
      <xdr:col>2</xdr:col>
      <xdr:colOff>590964</xdr:colOff>
      <xdr:row>4</xdr:row>
      <xdr:rowOff>30204</xdr:rowOff>
    </xdr:to>
    <xdr:pic>
      <xdr:nvPicPr>
        <xdr:cNvPr id="2" name="Imagen 1">
          <a:extLst>
            <a:ext uri="{FF2B5EF4-FFF2-40B4-BE49-F238E27FC236}">
              <a16:creationId xmlns:a16="http://schemas.microsoft.com/office/drawing/2014/main" id="{7087A407-7820-0DDD-CFA3-F4CE2BCCCF4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5239" y="374374"/>
          <a:ext cx="1609725" cy="417830"/>
        </a:xfrm>
        <a:prstGeom prst="rect">
          <a:avLst/>
        </a:prstGeom>
        <a:noFill/>
        <a:ln>
          <a:noFill/>
        </a:ln>
      </xdr:spPr>
    </xdr:pic>
    <xdr:clientData/>
  </xdr:twoCellAnchor>
  <xdr:twoCellAnchor editAs="oneCell">
    <xdr:from>
      <xdr:col>6</xdr:col>
      <xdr:colOff>58199</xdr:colOff>
      <xdr:row>1</xdr:row>
      <xdr:rowOff>183874</xdr:rowOff>
    </xdr:from>
    <xdr:to>
      <xdr:col>8</xdr:col>
      <xdr:colOff>201074</xdr:colOff>
      <xdr:row>4</xdr:row>
      <xdr:rowOff>39729</xdr:rowOff>
    </xdr:to>
    <xdr:pic>
      <xdr:nvPicPr>
        <xdr:cNvPr id="3" name="Imagen 2">
          <a:extLst>
            <a:ext uri="{FF2B5EF4-FFF2-40B4-BE49-F238E27FC236}">
              <a16:creationId xmlns:a16="http://schemas.microsoft.com/office/drawing/2014/main" id="{67CC1644-4CF8-763C-0DB3-47ECF690F61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30199" y="374374"/>
          <a:ext cx="1666875" cy="427355"/>
        </a:xfrm>
        <a:prstGeom prst="rect">
          <a:avLst/>
        </a:prstGeom>
        <a:noFill/>
        <a:ln>
          <a:noFill/>
        </a:ln>
      </xdr:spPr>
    </xdr:pic>
    <xdr:clientData/>
  </xdr:twoCellAnchor>
  <xdr:twoCellAnchor editAs="oneCell">
    <xdr:from>
      <xdr:col>5</xdr:col>
      <xdr:colOff>124239</xdr:colOff>
      <xdr:row>1</xdr:row>
      <xdr:rowOff>107674</xdr:rowOff>
    </xdr:from>
    <xdr:to>
      <xdr:col>5</xdr:col>
      <xdr:colOff>514764</xdr:colOff>
      <xdr:row>4</xdr:row>
      <xdr:rowOff>60684</xdr:rowOff>
    </xdr:to>
    <xdr:pic>
      <xdr:nvPicPr>
        <xdr:cNvPr id="4" name="Imagen 3" descr="Un dibujo de un perro&#10;&#10;Descripción generada automáticamente con confianza media">
          <a:extLst>
            <a:ext uri="{FF2B5EF4-FFF2-40B4-BE49-F238E27FC236}">
              <a16:creationId xmlns:a16="http://schemas.microsoft.com/office/drawing/2014/main" id="{110ECFA7-8015-891B-A196-44703E638D1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34239" y="298174"/>
          <a:ext cx="390525" cy="524510"/>
        </a:xfrm>
        <a:prstGeom prst="rect">
          <a:avLst/>
        </a:prstGeom>
        <a:noFill/>
        <a:ln>
          <a:noFill/>
        </a:ln>
      </xdr:spPr>
    </xdr:pic>
    <xdr:clientData/>
  </xdr:twoCellAnchor>
  <xdr:twoCellAnchor editAs="oneCell">
    <xdr:from>
      <xdr:col>3</xdr:col>
      <xdr:colOff>96299</xdr:colOff>
      <xdr:row>1</xdr:row>
      <xdr:rowOff>135614</xdr:rowOff>
    </xdr:from>
    <xdr:to>
      <xdr:col>4</xdr:col>
      <xdr:colOff>582074</xdr:colOff>
      <xdr:row>4</xdr:row>
      <xdr:rowOff>49889</xdr:rowOff>
    </xdr:to>
    <xdr:pic>
      <xdr:nvPicPr>
        <xdr:cNvPr id="5" name="Imagen 4" descr="Texto&#10;&#10;El contenido generado por IA puede ser incorrecto.">
          <a:extLst>
            <a:ext uri="{FF2B5EF4-FFF2-40B4-BE49-F238E27FC236}">
              <a16:creationId xmlns:a16="http://schemas.microsoft.com/office/drawing/2014/main" id="{5A48ED98-CAF7-66AC-C6FE-D4A40B0C53C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382299" y="326114"/>
          <a:ext cx="1247775" cy="4857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24848</xdr:colOff>
      <xdr:row>1</xdr:row>
      <xdr:rowOff>67917</xdr:rowOff>
    </xdr:from>
    <xdr:to>
      <xdr:col>2</xdr:col>
      <xdr:colOff>590964</xdr:colOff>
      <xdr:row>1</xdr:row>
      <xdr:rowOff>485747</xdr:rowOff>
    </xdr:to>
    <xdr:pic>
      <xdr:nvPicPr>
        <xdr:cNvPr id="2" name="Imagen 1">
          <a:extLst>
            <a:ext uri="{FF2B5EF4-FFF2-40B4-BE49-F238E27FC236}">
              <a16:creationId xmlns:a16="http://schemas.microsoft.com/office/drawing/2014/main" id="{134D85FF-ECC7-402B-A1DD-7AFCA081CF2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848" y="233569"/>
          <a:ext cx="1609725" cy="417830"/>
        </a:xfrm>
        <a:prstGeom prst="rect">
          <a:avLst/>
        </a:prstGeom>
        <a:noFill/>
        <a:ln>
          <a:noFill/>
        </a:ln>
      </xdr:spPr>
    </xdr:pic>
    <xdr:clientData/>
  </xdr:twoCellAnchor>
  <xdr:twoCellAnchor editAs="oneCell">
    <xdr:from>
      <xdr:col>4</xdr:col>
      <xdr:colOff>132743</xdr:colOff>
      <xdr:row>1</xdr:row>
      <xdr:rowOff>67917</xdr:rowOff>
    </xdr:from>
    <xdr:to>
      <xdr:col>6</xdr:col>
      <xdr:colOff>292183</xdr:colOff>
      <xdr:row>1</xdr:row>
      <xdr:rowOff>495272</xdr:rowOff>
    </xdr:to>
    <xdr:pic>
      <xdr:nvPicPr>
        <xdr:cNvPr id="4" name="Imagen 3">
          <a:extLst>
            <a:ext uri="{FF2B5EF4-FFF2-40B4-BE49-F238E27FC236}">
              <a16:creationId xmlns:a16="http://schemas.microsoft.com/office/drawing/2014/main" id="{861542BD-BDD5-455D-B187-3460BDC372F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9808" y="233569"/>
          <a:ext cx="1666875" cy="427355"/>
        </a:xfrm>
        <a:prstGeom prst="rect">
          <a:avLst/>
        </a:prstGeom>
        <a:noFill/>
        <a:ln>
          <a:noFill/>
        </a:ln>
      </xdr:spPr>
    </xdr:pic>
    <xdr:clientData/>
  </xdr:twoCellAnchor>
  <xdr:twoCellAnchor editAs="oneCell">
    <xdr:from>
      <xdr:col>3</xdr:col>
      <xdr:colOff>1656522</xdr:colOff>
      <xdr:row>0</xdr:row>
      <xdr:rowOff>157369</xdr:rowOff>
    </xdr:from>
    <xdr:to>
      <xdr:col>3</xdr:col>
      <xdr:colOff>2047047</xdr:colOff>
      <xdr:row>1</xdr:row>
      <xdr:rowOff>516227</xdr:rowOff>
    </xdr:to>
    <xdr:pic>
      <xdr:nvPicPr>
        <xdr:cNvPr id="5" name="Imagen 4" descr="Un dibujo de un perro&#10;&#10;Descripción generada automáticamente con confianza media">
          <a:extLst>
            <a:ext uri="{FF2B5EF4-FFF2-40B4-BE49-F238E27FC236}">
              <a16:creationId xmlns:a16="http://schemas.microsoft.com/office/drawing/2014/main" id="{E5293B29-7576-499D-9C7A-EACF2A84D56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453848" y="157369"/>
          <a:ext cx="390525" cy="524510"/>
        </a:xfrm>
        <a:prstGeom prst="rect">
          <a:avLst/>
        </a:prstGeom>
        <a:noFill/>
        <a:ln>
          <a:noFill/>
        </a:ln>
      </xdr:spPr>
    </xdr:pic>
    <xdr:clientData/>
  </xdr:twoCellAnchor>
  <xdr:twoCellAnchor editAs="oneCell">
    <xdr:from>
      <xdr:col>3</xdr:col>
      <xdr:colOff>104582</xdr:colOff>
      <xdr:row>1</xdr:row>
      <xdr:rowOff>19657</xdr:rowOff>
    </xdr:from>
    <xdr:to>
      <xdr:col>3</xdr:col>
      <xdr:colOff>1352357</xdr:colOff>
      <xdr:row>1</xdr:row>
      <xdr:rowOff>505432</xdr:rowOff>
    </xdr:to>
    <xdr:pic>
      <xdr:nvPicPr>
        <xdr:cNvPr id="6" name="Imagen 5" descr="Texto&#10;&#10;El contenido generado por IA puede ser incorrecto.">
          <a:extLst>
            <a:ext uri="{FF2B5EF4-FFF2-40B4-BE49-F238E27FC236}">
              <a16:creationId xmlns:a16="http://schemas.microsoft.com/office/drawing/2014/main" id="{ACB16D41-14EA-40CB-A0C4-AF86BF5BDF5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01908" y="185309"/>
          <a:ext cx="1247775" cy="4857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7:H20"/>
  <sheetViews>
    <sheetView zoomScale="115" zoomScaleNormal="115" workbookViewId="0"/>
  </sheetViews>
  <sheetFormatPr baseColWidth="10" defaultColWidth="11.42578125" defaultRowHeight="15"/>
  <cols>
    <col min="1" max="16384" width="11.42578125" style="1"/>
  </cols>
  <sheetData>
    <row r="7" spans="1:8" ht="52.5" customHeight="1">
      <c r="A7"/>
    </row>
    <row r="9" spans="1:8">
      <c r="B9" s="194" t="s">
        <v>1541</v>
      </c>
      <c r="C9" s="194"/>
      <c r="D9" s="194"/>
      <c r="E9" s="194"/>
      <c r="F9" s="194"/>
      <c r="G9" s="194"/>
      <c r="H9" s="194"/>
    </row>
    <row r="10" spans="1:8">
      <c r="B10" s="194"/>
      <c r="C10" s="194"/>
      <c r="D10" s="194"/>
      <c r="E10" s="194"/>
      <c r="F10" s="194"/>
      <c r="G10" s="194"/>
      <c r="H10" s="194"/>
    </row>
    <row r="11" spans="1:8" ht="54" customHeight="1">
      <c r="B11" s="194"/>
      <c r="C11" s="194"/>
      <c r="D11" s="194"/>
      <c r="E11" s="194"/>
      <c r="F11" s="194"/>
      <c r="G11" s="194"/>
      <c r="H11" s="194"/>
    </row>
    <row r="12" spans="1:8">
      <c r="B12" s="195" t="s">
        <v>1644</v>
      </c>
      <c r="C12" s="195"/>
      <c r="D12" s="195"/>
      <c r="E12" s="195"/>
      <c r="F12" s="195"/>
      <c r="G12" s="195"/>
      <c r="H12" s="195"/>
    </row>
    <row r="13" spans="1:8" ht="60.75" customHeight="1">
      <c r="B13" s="195"/>
      <c r="C13" s="195"/>
      <c r="D13" s="195"/>
      <c r="E13" s="195"/>
      <c r="F13" s="195"/>
      <c r="G13" s="195"/>
      <c r="H13" s="195"/>
    </row>
    <row r="14" spans="1:8" ht="28.5" customHeight="1">
      <c r="B14" s="195"/>
      <c r="C14" s="195"/>
      <c r="D14" s="195"/>
      <c r="E14" s="195"/>
      <c r="F14" s="195"/>
      <c r="G14" s="195"/>
      <c r="H14" s="195"/>
    </row>
    <row r="15" spans="1:8" ht="34.5" customHeight="1">
      <c r="B15" s="196" t="s">
        <v>1569</v>
      </c>
      <c r="C15" s="196"/>
      <c r="D15" s="196"/>
      <c r="E15" s="196"/>
      <c r="F15" s="196"/>
      <c r="G15" s="196"/>
      <c r="H15" s="196"/>
    </row>
    <row r="16" spans="1:8">
      <c r="B16" s="196"/>
      <c r="C16" s="196"/>
      <c r="D16" s="196"/>
      <c r="E16" s="196"/>
      <c r="F16" s="196"/>
      <c r="G16" s="196"/>
      <c r="H16" s="196"/>
    </row>
    <row r="17" spans="2:8">
      <c r="B17" s="196"/>
      <c r="C17" s="196"/>
      <c r="D17" s="196"/>
      <c r="E17" s="196"/>
      <c r="F17" s="196"/>
      <c r="G17" s="196"/>
      <c r="H17" s="196"/>
    </row>
    <row r="18" spans="2:8">
      <c r="B18" s="196" t="s">
        <v>1615</v>
      </c>
      <c r="C18" s="196"/>
      <c r="D18" s="196"/>
      <c r="E18" s="196"/>
      <c r="F18" s="196"/>
      <c r="G18" s="196"/>
      <c r="H18" s="196"/>
    </row>
    <row r="19" spans="2:8">
      <c r="B19" s="196"/>
      <c r="C19" s="196"/>
      <c r="D19" s="196"/>
      <c r="E19" s="196"/>
      <c r="F19" s="196"/>
      <c r="G19" s="196"/>
      <c r="H19" s="196"/>
    </row>
    <row r="20" spans="2:8">
      <c r="B20" s="196"/>
      <c r="C20" s="196"/>
      <c r="D20" s="196"/>
      <c r="E20" s="196"/>
      <c r="F20" s="196"/>
      <c r="G20" s="196"/>
      <c r="H20" s="196"/>
    </row>
  </sheetData>
  <mergeCells count="4">
    <mergeCell ref="B9:H11"/>
    <mergeCell ref="B12:H14"/>
    <mergeCell ref="B15:H17"/>
    <mergeCell ref="B18:H20"/>
  </mergeCells>
  <pageMargins left="0.7" right="0.7" top="0.75" bottom="0.75" header="0.3" footer="0.3"/>
  <pageSetup paperSize="9" scale="8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tabColor theme="1"/>
  </sheetPr>
  <dimension ref="A1:S1493"/>
  <sheetViews>
    <sheetView workbookViewId="0">
      <selection activeCell="E26" sqref="E26"/>
    </sheetView>
  </sheetViews>
  <sheetFormatPr baseColWidth="10" defaultColWidth="11.42578125" defaultRowHeight="13.5" customHeight="1"/>
  <cols>
    <col min="1" max="1" width="11.42578125" style="70"/>
    <col min="2" max="2" width="55.7109375" style="159" customWidth="1"/>
    <col min="3" max="4" width="20.85546875" style="159" customWidth="1"/>
    <col min="5" max="5" width="35.85546875" style="69" customWidth="1"/>
    <col min="6" max="6" width="14.140625" style="1" customWidth="1"/>
    <col min="7" max="13" width="35.85546875" style="1" customWidth="1"/>
    <col min="14" max="16384" width="11.42578125" style="1"/>
  </cols>
  <sheetData>
    <row r="1" spans="1:19" ht="51">
      <c r="A1" s="70" t="s">
        <v>1558</v>
      </c>
      <c r="B1" s="72" t="s">
        <v>1557</v>
      </c>
      <c r="C1" s="88" t="s">
        <v>1553</v>
      </c>
      <c r="D1" s="88" t="s">
        <v>1592</v>
      </c>
      <c r="E1" s="84" t="s">
        <v>1560</v>
      </c>
      <c r="F1" s="88" t="s">
        <v>1616</v>
      </c>
      <c r="G1" s="88" t="s">
        <v>1617</v>
      </c>
      <c r="H1" s="88" t="s">
        <v>1618</v>
      </c>
      <c r="I1" s="88" t="s">
        <v>1649</v>
      </c>
      <c r="J1" s="88" t="s">
        <v>1619</v>
      </c>
      <c r="K1" s="88" t="s">
        <v>1620</v>
      </c>
      <c r="L1" s="88" t="s">
        <v>1621</v>
      </c>
      <c r="M1" s="88" t="s">
        <v>1650</v>
      </c>
      <c r="O1" s="232" t="s">
        <v>1607</v>
      </c>
      <c r="P1" s="232"/>
      <c r="Q1" s="232"/>
      <c r="R1" s="232"/>
      <c r="S1" s="232"/>
    </row>
    <row r="2" spans="1:19" ht="13.5" customHeight="1">
      <c r="A2" s="70">
        <v>1</v>
      </c>
      <c r="C2" s="160"/>
      <c r="D2" s="186"/>
      <c r="E2" s="71">
        <f>SUMIF('Ppto.personal por actividad'!C:C,Personal!B2,'Ppto.personal por actividad'!M:M)</f>
        <v>0</v>
      </c>
      <c r="F2" s="186"/>
      <c r="G2" s="186"/>
      <c r="H2" s="186"/>
      <c r="I2" s="186"/>
      <c r="J2" s="186"/>
      <c r="K2" s="186"/>
      <c r="L2" s="186"/>
      <c r="M2" s="186"/>
      <c r="O2" s="232"/>
      <c r="P2" s="232"/>
      <c r="Q2" s="232"/>
      <c r="R2" s="232"/>
      <c r="S2" s="232"/>
    </row>
    <row r="3" spans="1:19" ht="13.5" customHeight="1">
      <c r="A3" s="70">
        <v>2</v>
      </c>
      <c r="C3" s="160"/>
      <c r="D3" s="186"/>
      <c r="E3" s="71">
        <f>SUMIF('Ppto.personal por actividad'!C:C,Personal!B3,'Ppto.personal por actividad'!M:M)</f>
        <v>0</v>
      </c>
      <c r="F3" s="186"/>
      <c r="G3" s="186"/>
      <c r="H3" s="186"/>
      <c r="I3" s="186"/>
      <c r="J3" s="186"/>
      <c r="K3" s="186"/>
      <c r="L3" s="186"/>
      <c r="M3" s="186"/>
      <c r="O3" s="232"/>
      <c r="P3" s="232"/>
      <c r="Q3" s="232"/>
      <c r="R3" s="232"/>
      <c r="S3" s="232"/>
    </row>
    <row r="4" spans="1:19" ht="13.5" customHeight="1">
      <c r="A4" s="70">
        <v>3</v>
      </c>
      <c r="C4" s="160"/>
      <c r="D4" s="186"/>
      <c r="E4" s="71">
        <f>SUMIF('Ppto.personal por actividad'!C:C,Personal!B4,'Ppto.personal por actividad'!M:M)</f>
        <v>0</v>
      </c>
      <c r="F4" s="186"/>
      <c r="G4" s="186"/>
      <c r="H4" s="186"/>
      <c r="I4" s="186"/>
      <c r="J4" s="186"/>
      <c r="K4" s="186"/>
      <c r="L4" s="186"/>
      <c r="M4" s="186"/>
      <c r="O4" s="232"/>
      <c r="P4" s="232"/>
      <c r="Q4" s="232"/>
      <c r="R4" s="232"/>
      <c r="S4" s="232"/>
    </row>
    <row r="5" spans="1:19" ht="13.5" customHeight="1">
      <c r="A5" s="70">
        <v>4</v>
      </c>
      <c r="C5" s="160"/>
      <c r="D5" s="186"/>
      <c r="E5" s="71">
        <f>SUMIF('Ppto.personal por actividad'!C:C,Personal!B5,'Ppto.personal por actividad'!M:M)</f>
        <v>0</v>
      </c>
      <c r="F5" s="186"/>
      <c r="G5" s="186"/>
      <c r="H5" s="186"/>
      <c r="I5" s="186"/>
      <c r="J5" s="186"/>
      <c r="K5" s="186"/>
      <c r="L5" s="186"/>
      <c r="M5" s="186"/>
      <c r="O5" s="232"/>
      <c r="P5" s="232"/>
      <c r="Q5" s="232"/>
      <c r="R5" s="232"/>
      <c r="S5" s="232"/>
    </row>
    <row r="6" spans="1:19" ht="13.5" customHeight="1">
      <c r="A6" s="70">
        <v>5</v>
      </c>
      <c r="C6" s="160"/>
      <c r="D6" s="186"/>
      <c r="E6" s="71">
        <f>SUMIF('Ppto.personal por actividad'!C:C,Personal!B6,'Ppto.personal por actividad'!M:M)</f>
        <v>0</v>
      </c>
      <c r="F6" s="186"/>
      <c r="G6" s="186"/>
      <c r="H6" s="186"/>
      <c r="I6" s="186"/>
      <c r="J6" s="186"/>
      <c r="K6" s="186"/>
      <c r="L6" s="186"/>
      <c r="M6" s="186"/>
      <c r="O6" s="232"/>
      <c r="P6" s="232"/>
      <c r="Q6" s="232"/>
      <c r="R6" s="232"/>
      <c r="S6" s="232"/>
    </row>
    <row r="7" spans="1:19" ht="13.5" customHeight="1">
      <c r="A7" s="70">
        <v>6</v>
      </c>
      <c r="C7" s="160"/>
      <c r="D7" s="186"/>
      <c r="E7" s="71">
        <f>SUMIF('Ppto.personal por actividad'!C:C,Personal!B7,'Ppto.personal por actividad'!M:M)</f>
        <v>0</v>
      </c>
      <c r="F7" s="186"/>
      <c r="G7" s="186"/>
      <c r="H7" s="186"/>
      <c r="I7" s="186"/>
      <c r="J7" s="186"/>
      <c r="K7" s="186"/>
      <c r="L7" s="186"/>
      <c r="M7" s="186"/>
      <c r="O7" s="232"/>
      <c r="P7" s="232"/>
      <c r="Q7" s="232"/>
      <c r="R7" s="232"/>
      <c r="S7" s="232"/>
    </row>
    <row r="8" spans="1:19" ht="13.5" customHeight="1">
      <c r="A8" s="70">
        <v>7</v>
      </c>
      <c r="C8" s="160"/>
      <c r="D8" s="186"/>
      <c r="E8" s="71">
        <f>SUMIF('Ppto.personal por actividad'!C:C,Personal!B8,'Ppto.personal por actividad'!M:M)</f>
        <v>0</v>
      </c>
      <c r="F8" s="186"/>
      <c r="G8" s="186"/>
      <c r="H8" s="186"/>
      <c r="I8" s="186"/>
      <c r="J8" s="186"/>
      <c r="K8" s="186"/>
      <c r="L8" s="186"/>
      <c r="M8" s="186"/>
      <c r="O8" s="232"/>
      <c r="P8" s="232"/>
      <c r="Q8" s="232"/>
      <c r="R8" s="232"/>
      <c r="S8" s="232"/>
    </row>
    <row r="9" spans="1:19" ht="13.5" customHeight="1">
      <c r="A9" s="70">
        <v>8</v>
      </c>
      <c r="C9" s="160"/>
      <c r="D9" s="186"/>
      <c r="E9" s="71">
        <f>SUMIF('Ppto.personal por actividad'!C:C,Personal!B9,'Ppto.personal por actividad'!M:M)</f>
        <v>0</v>
      </c>
      <c r="F9" s="186"/>
      <c r="G9" s="186"/>
      <c r="H9" s="186"/>
      <c r="I9" s="186"/>
      <c r="J9" s="186"/>
      <c r="K9" s="186"/>
      <c r="L9" s="186"/>
      <c r="M9" s="186"/>
      <c r="O9" s="232"/>
      <c r="P9" s="232"/>
      <c r="Q9" s="232"/>
      <c r="R9" s="232"/>
      <c r="S9" s="232"/>
    </row>
    <row r="10" spans="1:19" s="18" customFormat="1" ht="13.5" customHeight="1">
      <c r="A10" s="70">
        <v>9</v>
      </c>
      <c r="B10" s="161"/>
      <c r="C10" s="160"/>
      <c r="D10" s="186"/>
      <c r="E10" s="71">
        <f>SUMIF('Ppto.personal por actividad'!C:C,Personal!B10,'Ppto.personal por actividad'!M:M)</f>
        <v>0</v>
      </c>
      <c r="F10" s="186"/>
      <c r="G10" s="186"/>
      <c r="H10" s="186"/>
      <c r="I10" s="186"/>
      <c r="J10" s="186"/>
      <c r="K10" s="186"/>
      <c r="L10" s="186"/>
      <c r="M10" s="186"/>
      <c r="O10" s="232"/>
      <c r="P10" s="232"/>
      <c r="Q10" s="232"/>
      <c r="R10" s="232"/>
      <c r="S10" s="232"/>
    </row>
    <row r="11" spans="1:19" s="18" customFormat="1" ht="13.5" customHeight="1">
      <c r="A11" s="70">
        <v>10</v>
      </c>
      <c r="B11" s="161"/>
      <c r="C11" s="160"/>
      <c r="D11" s="186"/>
      <c r="E11" s="71">
        <f>SUMIF('Ppto.personal por actividad'!C:C,Personal!B11,'Ppto.personal por actividad'!M:M)</f>
        <v>0</v>
      </c>
      <c r="F11" s="186"/>
      <c r="G11" s="186"/>
      <c r="H11" s="186"/>
      <c r="I11" s="186"/>
      <c r="J11" s="186"/>
      <c r="K11" s="186"/>
      <c r="L11" s="186"/>
      <c r="M11" s="186"/>
      <c r="O11" s="232"/>
      <c r="P11" s="232"/>
      <c r="Q11" s="232"/>
      <c r="R11" s="232"/>
      <c r="S11" s="232"/>
    </row>
    <row r="12" spans="1:19" s="18" customFormat="1" ht="13.5" customHeight="1">
      <c r="A12" s="70">
        <v>11</v>
      </c>
      <c r="B12" s="161"/>
      <c r="C12" s="160"/>
      <c r="D12" s="186"/>
      <c r="E12" s="71">
        <f>SUMIF('Ppto.personal por actividad'!C:C,Personal!B12,'Ppto.personal por actividad'!M:M)</f>
        <v>0</v>
      </c>
      <c r="F12" s="186"/>
      <c r="G12" s="186"/>
      <c r="H12" s="186"/>
      <c r="I12" s="186"/>
      <c r="J12" s="186"/>
      <c r="K12" s="186"/>
      <c r="L12" s="186"/>
      <c r="M12" s="186"/>
      <c r="O12" s="232"/>
      <c r="P12" s="232"/>
      <c r="Q12" s="232"/>
      <c r="R12" s="232"/>
      <c r="S12" s="232"/>
    </row>
    <row r="13" spans="1:19" s="18" customFormat="1" ht="13.5" customHeight="1">
      <c r="A13" s="70">
        <v>12</v>
      </c>
      <c r="B13" s="161"/>
      <c r="C13" s="160"/>
      <c r="D13" s="186"/>
      <c r="E13" s="71">
        <f>SUMIF('Ppto.personal por actividad'!C:C,Personal!B13,'Ppto.personal por actividad'!M:M)</f>
        <v>0</v>
      </c>
      <c r="F13" s="186"/>
      <c r="G13" s="186"/>
      <c r="H13" s="186"/>
      <c r="I13" s="186"/>
      <c r="J13" s="186"/>
      <c r="K13" s="186"/>
      <c r="L13" s="186"/>
      <c r="M13" s="186"/>
      <c r="O13" s="232"/>
      <c r="P13" s="232"/>
      <c r="Q13" s="232"/>
      <c r="R13" s="232"/>
      <c r="S13" s="232"/>
    </row>
    <row r="14" spans="1:19" s="20" customFormat="1" ht="13.5" customHeight="1">
      <c r="A14" s="70">
        <v>13</v>
      </c>
      <c r="B14" s="161"/>
      <c r="C14" s="160"/>
      <c r="D14" s="186"/>
      <c r="E14" s="71">
        <f>SUMIF('Ppto.personal por actividad'!C:C,Personal!B14,'Ppto.personal por actividad'!M:M)</f>
        <v>0</v>
      </c>
      <c r="F14" s="186"/>
      <c r="G14" s="186"/>
      <c r="H14" s="186"/>
      <c r="I14" s="186"/>
      <c r="J14" s="186"/>
      <c r="K14" s="186"/>
      <c r="L14" s="186"/>
      <c r="M14" s="186"/>
      <c r="O14" s="232"/>
      <c r="P14" s="232"/>
      <c r="Q14" s="232"/>
      <c r="R14" s="232"/>
      <c r="S14" s="232"/>
    </row>
    <row r="15" spans="1:19" s="53" customFormat="1" ht="13.5" customHeight="1">
      <c r="A15" s="70">
        <v>14</v>
      </c>
      <c r="B15" s="161"/>
      <c r="C15" s="160"/>
      <c r="D15" s="186"/>
      <c r="E15" s="71">
        <f>SUMIF('Ppto.personal por actividad'!C:C,Personal!B15,'Ppto.personal por actividad'!M:M)</f>
        <v>0</v>
      </c>
      <c r="F15" s="186"/>
      <c r="G15" s="186"/>
      <c r="H15" s="186"/>
      <c r="I15" s="186"/>
      <c r="J15" s="186"/>
      <c r="K15" s="186"/>
      <c r="L15" s="186"/>
      <c r="M15" s="186"/>
    </row>
    <row r="16" spans="1:19" s="53" customFormat="1" ht="13.5" customHeight="1">
      <c r="A16" s="70">
        <v>15</v>
      </c>
      <c r="B16" s="161"/>
      <c r="C16" s="160"/>
      <c r="D16" s="186"/>
      <c r="E16" s="71">
        <f>SUMIF('Ppto.personal por actividad'!C:C,Personal!B16,'Ppto.personal por actividad'!M:M)</f>
        <v>0</v>
      </c>
      <c r="F16" s="186"/>
      <c r="G16" s="186"/>
      <c r="H16" s="186"/>
      <c r="I16" s="186"/>
      <c r="J16" s="186"/>
      <c r="K16" s="186"/>
      <c r="L16" s="186"/>
      <c r="M16" s="186"/>
    </row>
    <row r="17" spans="1:13" s="18" customFormat="1" ht="13.5" customHeight="1">
      <c r="A17" s="70">
        <v>16</v>
      </c>
      <c r="B17" s="161"/>
      <c r="C17" s="160"/>
      <c r="D17" s="186"/>
      <c r="E17" s="71">
        <f>SUMIF('Ppto.personal por actividad'!C:C,Personal!B17,'Ppto.personal por actividad'!M:M)</f>
        <v>0</v>
      </c>
      <c r="F17" s="186"/>
      <c r="G17" s="186"/>
      <c r="H17" s="186"/>
      <c r="I17" s="186"/>
      <c r="J17" s="186"/>
      <c r="K17" s="186"/>
      <c r="L17" s="186"/>
      <c r="M17" s="186"/>
    </row>
    <row r="18" spans="1:13" s="18" customFormat="1" ht="13.5" customHeight="1">
      <c r="A18" s="70">
        <v>17</v>
      </c>
      <c r="B18" s="161"/>
      <c r="C18" s="160"/>
      <c r="D18" s="186"/>
      <c r="E18" s="71">
        <f>SUMIF('Ppto.personal por actividad'!C:C,Personal!B18,'Ppto.personal por actividad'!M:M)</f>
        <v>0</v>
      </c>
      <c r="F18" s="186"/>
      <c r="G18" s="186"/>
      <c r="H18" s="186"/>
      <c r="I18" s="186"/>
      <c r="J18" s="186"/>
      <c r="K18" s="186"/>
      <c r="L18" s="186"/>
      <c r="M18" s="186"/>
    </row>
    <row r="19" spans="1:13" s="18" customFormat="1" ht="13.5" customHeight="1">
      <c r="A19" s="70">
        <v>18</v>
      </c>
      <c r="B19" s="161"/>
      <c r="C19" s="160"/>
      <c r="D19" s="186"/>
      <c r="E19" s="71">
        <f>SUMIF('Ppto.personal por actividad'!C:C,Personal!B19,'Ppto.personal por actividad'!M:M)</f>
        <v>0</v>
      </c>
      <c r="F19" s="186"/>
      <c r="G19" s="186"/>
      <c r="H19" s="186"/>
      <c r="I19" s="186"/>
      <c r="J19" s="186"/>
      <c r="K19" s="186"/>
      <c r="L19" s="186"/>
      <c r="M19" s="186"/>
    </row>
    <row r="20" spans="1:13" s="8" customFormat="1" ht="13.5" customHeight="1">
      <c r="A20" s="70">
        <v>19</v>
      </c>
      <c r="B20" s="161"/>
      <c r="C20" s="161"/>
      <c r="D20" s="186"/>
      <c r="E20" s="71">
        <f>SUMIF('Ppto.personal por actividad'!C:C,Personal!B20,'Ppto.personal por actividad'!M:M)</f>
        <v>0</v>
      </c>
      <c r="F20" s="186"/>
      <c r="G20" s="186"/>
      <c r="H20" s="186"/>
      <c r="I20" s="186"/>
      <c r="J20" s="186"/>
      <c r="K20" s="186"/>
      <c r="L20" s="186"/>
      <c r="M20" s="186"/>
    </row>
    <row r="21" spans="1:13" s="8" customFormat="1" ht="13.5" customHeight="1">
      <c r="A21" s="70">
        <v>20</v>
      </c>
      <c r="B21" s="161"/>
      <c r="C21" s="161"/>
      <c r="D21" s="186"/>
      <c r="E21" s="71">
        <f>SUMIF('Ppto.personal por actividad'!C:C,Personal!B21,'Ppto.personal por actividad'!M:M)</f>
        <v>0</v>
      </c>
      <c r="F21" s="186"/>
      <c r="G21" s="186"/>
      <c r="H21" s="186"/>
      <c r="I21" s="186"/>
      <c r="J21" s="186"/>
      <c r="K21" s="186"/>
      <c r="L21" s="186"/>
      <c r="M21" s="186"/>
    </row>
    <row r="22" spans="1:13" s="15" customFormat="1" ht="13.5" customHeight="1">
      <c r="A22" s="70">
        <v>21</v>
      </c>
      <c r="B22" s="161"/>
      <c r="C22" s="161"/>
      <c r="D22" s="186"/>
      <c r="E22" s="71">
        <f>SUMIF('Ppto.personal por actividad'!C:C,Personal!B22,'Ppto.personal por actividad'!M:M)</f>
        <v>0</v>
      </c>
      <c r="F22" s="186"/>
      <c r="G22" s="186"/>
      <c r="H22" s="186"/>
      <c r="I22" s="186"/>
      <c r="J22" s="186"/>
      <c r="K22" s="186"/>
      <c r="L22" s="186"/>
      <c r="M22" s="186"/>
    </row>
    <row r="23" spans="1:13" s="15" customFormat="1" ht="13.5" customHeight="1">
      <c r="A23" s="70">
        <v>22</v>
      </c>
      <c r="B23" s="161"/>
      <c r="C23" s="161"/>
      <c r="D23" s="186"/>
      <c r="E23" s="71">
        <f>SUMIF('Ppto.personal por actividad'!C:C,Personal!B23,'Ppto.personal por actividad'!M:M)</f>
        <v>0</v>
      </c>
      <c r="F23" s="186"/>
      <c r="G23" s="186"/>
      <c r="H23" s="186"/>
      <c r="I23" s="186"/>
      <c r="J23" s="186"/>
      <c r="K23" s="186"/>
      <c r="L23" s="186"/>
      <c r="M23" s="186"/>
    </row>
    <row r="24" spans="1:13" s="15" customFormat="1" ht="13.5" customHeight="1">
      <c r="A24" s="70">
        <v>23</v>
      </c>
      <c r="B24" s="161"/>
      <c r="C24" s="161"/>
      <c r="D24" s="186"/>
      <c r="E24" s="71">
        <f>SUMIF('Ppto.personal por actividad'!C:C,Personal!B24,'Ppto.personal por actividad'!M:M)</f>
        <v>0</v>
      </c>
      <c r="F24" s="186"/>
      <c r="G24" s="186"/>
      <c r="H24" s="186"/>
      <c r="I24" s="186"/>
      <c r="J24" s="186"/>
      <c r="K24" s="186"/>
      <c r="L24" s="186"/>
      <c r="M24" s="186"/>
    </row>
    <row r="25" spans="1:13" s="21" customFormat="1" ht="13.5" customHeight="1">
      <c r="A25" s="70">
        <v>24</v>
      </c>
      <c r="B25" s="162"/>
      <c r="C25" s="162"/>
      <c r="D25" s="186"/>
      <c r="E25" s="71">
        <f>SUMIF('Ppto.personal por actividad'!C:C,Personal!B25,'Ppto.personal por actividad'!M:M)</f>
        <v>0</v>
      </c>
      <c r="F25" s="186"/>
      <c r="G25" s="186"/>
      <c r="H25" s="186"/>
      <c r="I25" s="186"/>
      <c r="J25" s="186"/>
      <c r="K25" s="186"/>
      <c r="L25" s="186"/>
      <c r="M25" s="186"/>
    </row>
    <row r="26" spans="1:13" s="8" customFormat="1" ht="13.5" customHeight="1">
      <c r="A26" s="70">
        <v>25</v>
      </c>
      <c r="B26" s="161"/>
      <c r="C26" s="161"/>
      <c r="D26" s="186"/>
      <c r="E26" s="71">
        <f>SUMIF('Ppto.personal por actividad'!C:C,Personal!B26,'Ppto.personal por actividad'!M:M)</f>
        <v>0</v>
      </c>
      <c r="F26" s="186"/>
      <c r="G26" s="186"/>
      <c r="H26" s="186"/>
      <c r="I26" s="186"/>
      <c r="J26" s="186"/>
      <c r="K26" s="186"/>
      <c r="L26" s="186"/>
      <c r="M26" s="186"/>
    </row>
    <row r="27" spans="1:13" s="8" customFormat="1" ht="13.5" customHeight="1">
      <c r="A27" s="70">
        <v>26</v>
      </c>
      <c r="B27" s="161"/>
      <c r="C27" s="161"/>
      <c r="D27" s="186"/>
      <c r="E27" s="71">
        <f>SUMIF('Ppto.personal por actividad'!C:C,Personal!B27,'Ppto.personal por actividad'!M:M)</f>
        <v>0</v>
      </c>
      <c r="F27" s="186"/>
      <c r="G27" s="186"/>
      <c r="H27" s="186"/>
      <c r="I27" s="186"/>
      <c r="J27" s="186"/>
      <c r="K27" s="186"/>
      <c r="L27" s="186"/>
      <c r="M27" s="186"/>
    </row>
    <row r="28" spans="1:13" s="8" customFormat="1" ht="13.5" customHeight="1">
      <c r="A28" s="70">
        <v>27</v>
      </c>
      <c r="B28" s="161"/>
      <c r="C28" s="161"/>
      <c r="D28" s="186"/>
      <c r="E28" s="71">
        <f>SUMIF('Ppto.personal por actividad'!C:C,Personal!B28,'Ppto.personal por actividad'!M:M)</f>
        <v>0</v>
      </c>
      <c r="F28" s="186"/>
      <c r="G28" s="186"/>
      <c r="H28" s="186"/>
      <c r="I28" s="186"/>
      <c r="J28" s="186"/>
      <c r="K28" s="186"/>
      <c r="L28" s="186"/>
      <c r="M28" s="186"/>
    </row>
    <row r="29" spans="1:13" s="8" customFormat="1" ht="13.5" customHeight="1">
      <c r="A29" s="70">
        <v>28</v>
      </c>
      <c r="B29" s="161"/>
      <c r="C29" s="161"/>
      <c r="D29" s="186"/>
      <c r="E29" s="71">
        <f>SUMIF('Ppto.personal por actividad'!C:C,Personal!B29,'Ppto.personal por actividad'!M:M)</f>
        <v>0</v>
      </c>
      <c r="F29" s="186"/>
      <c r="G29" s="186"/>
      <c r="H29" s="186"/>
      <c r="I29" s="186"/>
      <c r="J29" s="186"/>
      <c r="K29" s="186"/>
      <c r="L29" s="186"/>
      <c r="M29" s="186"/>
    </row>
    <row r="30" spans="1:13" s="8" customFormat="1" ht="13.5" customHeight="1">
      <c r="A30" s="70">
        <v>29</v>
      </c>
      <c r="B30" s="161"/>
      <c r="C30" s="161"/>
      <c r="D30" s="186"/>
      <c r="E30" s="71">
        <f>SUMIF('Ppto.personal por actividad'!C:C,Personal!B30,'Ppto.personal por actividad'!M:M)</f>
        <v>0</v>
      </c>
      <c r="F30" s="186"/>
      <c r="G30" s="186"/>
      <c r="H30" s="186"/>
      <c r="I30" s="186"/>
      <c r="J30" s="186"/>
      <c r="K30" s="186"/>
      <c r="L30" s="186"/>
      <c r="M30" s="186"/>
    </row>
    <row r="31" spans="1:13" s="8" customFormat="1" ht="13.5" customHeight="1">
      <c r="A31" s="70">
        <v>30</v>
      </c>
      <c r="B31" s="161"/>
      <c r="C31" s="161"/>
      <c r="D31" s="186"/>
      <c r="E31" s="71">
        <f>SUMIF('Ppto.personal por actividad'!C:C,Personal!B31,'Ppto.personal por actividad'!M:M)</f>
        <v>0</v>
      </c>
      <c r="F31" s="186"/>
      <c r="G31" s="186"/>
      <c r="H31" s="186"/>
      <c r="I31" s="186"/>
      <c r="J31" s="186"/>
      <c r="K31" s="186"/>
      <c r="L31" s="186"/>
      <c r="M31" s="186"/>
    </row>
    <row r="32" spans="1:13" ht="13.5" customHeight="1">
      <c r="A32" s="70">
        <v>31</v>
      </c>
      <c r="D32" s="186"/>
      <c r="E32" s="71">
        <f>SUMIF('Ppto.personal por actividad'!C:C,Personal!B32,'Ppto.personal por actividad'!M:M)</f>
        <v>0</v>
      </c>
      <c r="F32" s="186"/>
      <c r="G32" s="186"/>
      <c r="H32" s="186"/>
      <c r="I32" s="186"/>
      <c r="J32" s="186"/>
      <c r="K32" s="186"/>
      <c r="L32" s="186"/>
      <c r="M32" s="186"/>
    </row>
    <row r="33" spans="1:13" ht="13.5" customHeight="1">
      <c r="A33" s="70">
        <v>32</v>
      </c>
      <c r="D33" s="186"/>
      <c r="E33" s="71">
        <f>SUMIF('Ppto.personal por actividad'!C:C,Personal!B33,'Ppto.personal por actividad'!M:M)</f>
        <v>0</v>
      </c>
      <c r="F33" s="186"/>
      <c r="G33" s="186"/>
      <c r="H33" s="186"/>
      <c r="I33" s="186"/>
      <c r="J33" s="186"/>
      <c r="K33" s="186"/>
      <c r="L33" s="186"/>
      <c r="M33" s="186"/>
    </row>
    <row r="34" spans="1:13" ht="13.5" customHeight="1">
      <c r="A34" s="70">
        <v>33</v>
      </c>
      <c r="D34" s="186"/>
      <c r="E34" s="71">
        <f>SUMIF('Ppto.personal por actividad'!C:C,Personal!B34,'Ppto.personal por actividad'!M:M)</f>
        <v>0</v>
      </c>
      <c r="F34" s="186"/>
      <c r="G34" s="186"/>
      <c r="H34" s="186"/>
      <c r="I34" s="186"/>
      <c r="J34" s="186"/>
      <c r="K34" s="186"/>
      <c r="L34" s="186"/>
      <c r="M34" s="186"/>
    </row>
    <row r="35" spans="1:13" ht="13.5" customHeight="1">
      <c r="A35" s="70">
        <v>34</v>
      </c>
      <c r="D35" s="186"/>
      <c r="E35" s="71">
        <f>SUMIF('Ppto.personal por actividad'!C:C,Personal!B35,'Ppto.personal por actividad'!M:M)</f>
        <v>0</v>
      </c>
      <c r="F35" s="186"/>
      <c r="G35" s="186"/>
      <c r="H35" s="186"/>
      <c r="I35" s="186"/>
      <c r="J35" s="186"/>
      <c r="K35" s="186"/>
      <c r="L35" s="186"/>
      <c r="M35" s="186"/>
    </row>
    <row r="36" spans="1:13" ht="13.5" customHeight="1">
      <c r="A36" s="70">
        <v>35</v>
      </c>
      <c r="D36" s="186"/>
      <c r="E36" s="71">
        <f>SUMIF('Ppto.personal por actividad'!C:C,Personal!B36,'Ppto.personal por actividad'!M:M)</f>
        <v>0</v>
      </c>
      <c r="F36" s="186"/>
      <c r="G36" s="186"/>
      <c r="H36" s="186"/>
      <c r="I36" s="186"/>
      <c r="J36" s="186"/>
      <c r="K36" s="186"/>
      <c r="L36" s="186"/>
      <c r="M36" s="186"/>
    </row>
    <row r="37" spans="1:13" ht="13.5" customHeight="1">
      <c r="A37" s="70">
        <v>36</v>
      </c>
      <c r="D37" s="186"/>
      <c r="E37" s="71">
        <f>SUMIF('Ppto.personal por actividad'!C:C,Personal!B37,'Ppto.personal por actividad'!M:M)</f>
        <v>0</v>
      </c>
      <c r="F37" s="186"/>
      <c r="G37" s="186"/>
      <c r="H37" s="186"/>
      <c r="I37" s="186"/>
      <c r="J37" s="186"/>
      <c r="K37" s="186"/>
      <c r="L37" s="186"/>
      <c r="M37" s="186"/>
    </row>
    <row r="38" spans="1:13" ht="13.5" customHeight="1">
      <c r="A38" s="70">
        <v>37</v>
      </c>
      <c r="D38" s="186"/>
      <c r="E38" s="71">
        <f>SUMIF('Ppto.personal por actividad'!C:C,Personal!B38,'Ppto.personal por actividad'!M:M)</f>
        <v>0</v>
      </c>
      <c r="F38" s="186"/>
      <c r="G38" s="186"/>
      <c r="H38" s="186"/>
      <c r="I38" s="186"/>
      <c r="J38" s="186"/>
      <c r="K38" s="186"/>
      <c r="L38" s="186"/>
      <c r="M38" s="186"/>
    </row>
    <row r="39" spans="1:13" ht="13.5" customHeight="1">
      <c r="A39" s="70">
        <v>38</v>
      </c>
      <c r="D39" s="186"/>
      <c r="E39" s="71">
        <f>SUMIF('Ppto.personal por actividad'!C:C,Personal!B39,'Ppto.personal por actividad'!M:M)</f>
        <v>0</v>
      </c>
      <c r="F39" s="186"/>
      <c r="G39" s="186"/>
      <c r="H39" s="186"/>
      <c r="I39" s="186"/>
      <c r="J39" s="186"/>
      <c r="K39" s="186"/>
      <c r="L39" s="186"/>
      <c r="M39" s="186"/>
    </row>
    <row r="40" spans="1:13" ht="13.5" customHeight="1">
      <c r="A40" s="70">
        <v>39</v>
      </c>
      <c r="D40" s="186"/>
      <c r="E40" s="71">
        <f>SUMIF('Ppto.personal por actividad'!C:C,Personal!B40,'Ppto.personal por actividad'!M:M)</f>
        <v>0</v>
      </c>
      <c r="F40" s="186"/>
      <c r="G40" s="186"/>
      <c r="H40" s="186"/>
      <c r="I40" s="186"/>
      <c r="J40" s="186"/>
      <c r="K40" s="186"/>
      <c r="L40" s="186"/>
      <c r="M40" s="186"/>
    </row>
    <row r="41" spans="1:13" ht="13.5" customHeight="1">
      <c r="A41" s="70">
        <v>40</v>
      </c>
      <c r="D41" s="186"/>
      <c r="E41" s="71">
        <f>SUMIF('Ppto.personal por actividad'!C:C,Personal!B41,'Ppto.personal por actividad'!M:M)</f>
        <v>0</v>
      </c>
      <c r="F41" s="186"/>
      <c r="G41" s="186"/>
      <c r="H41" s="186"/>
      <c r="I41" s="186"/>
      <c r="J41" s="186"/>
      <c r="K41" s="186"/>
      <c r="L41" s="186"/>
      <c r="M41" s="186"/>
    </row>
    <row r="42" spans="1:13" ht="13.5" customHeight="1">
      <c r="A42" s="70">
        <v>41</v>
      </c>
      <c r="D42" s="186"/>
      <c r="E42" s="71">
        <f>SUMIF('Ppto.personal por actividad'!C:C,Personal!B42,'Ppto.personal por actividad'!M:M)</f>
        <v>0</v>
      </c>
      <c r="F42" s="186"/>
      <c r="G42" s="186"/>
      <c r="H42" s="186"/>
      <c r="I42" s="186"/>
      <c r="J42" s="186"/>
      <c r="K42" s="186"/>
      <c r="L42" s="186"/>
      <c r="M42" s="186"/>
    </row>
    <row r="43" spans="1:13" ht="13.5" customHeight="1">
      <c r="A43" s="70">
        <v>42</v>
      </c>
      <c r="D43" s="186"/>
      <c r="E43" s="71">
        <f>SUMIF('Ppto.personal por actividad'!C:C,Personal!B43,'Ppto.personal por actividad'!M:M)</f>
        <v>0</v>
      </c>
      <c r="F43" s="186"/>
      <c r="G43" s="186"/>
      <c r="H43" s="186"/>
      <c r="I43" s="186"/>
      <c r="J43" s="186"/>
      <c r="K43" s="186"/>
      <c r="L43" s="186"/>
      <c r="M43" s="186"/>
    </row>
    <row r="44" spans="1:13" ht="13.5" customHeight="1">
      <c r="A44" s="70">
        <v>43</v>
      </c>
      <c r="D44" s="186"/>
      <c r="E44" s="71">
        <f>SUMIF('Ppto.personal por actividad'!C:C,Personal!B44,'Ppto.personal por actividad'!M:M)</f>
        <v>0</v>
      </c>
      <c r="F44" s="186"/>
      <c r="G44" s="186"/>
      <c r="H44" s="186"/>
      <c r="I44" s="186"/>
      <c r="J44" s="186"/>
      <c r="K44" s="186"/>
      <c r="L44" s="186"/>
      <c r="M44" s="186"/>
    </row>
    <row r="45" spans="1:13" ht="13.5" customHeight="1">
      <c r="A45" s="70">
        <v>44</v>
      </c>
      <c r="D45" s="186"/>
      <c r="E45" s="71">
        <f>SUMIF('Ppto.personal por actividad'!C:C,Personal!B45,'Ppto.personal por actividad'!M:M)</f>
        <v>0</v>
      </c>
      <c r="F45" s="186"/>
      <c r="G45" s="186"/>
      <c r="H45" s="186"/>
      <c r="I45" s="186"/>
      <c r="J45" s="186"/>
      <c r="K45" s="186"/>
      <c r="L45" s="186"/>
      <c r="M45" s="186"/>
    </row>
    <row r="46" spans="1:13" ht="13.5" customHeight="1">
      <c r="A46" s="70">
        <v>45</v>
      </c>
      <c r="D46" s="186"/>
      <c r="E46" s="71">
        <f>SUMIF('Ppto.personal por actividad'!C:C,Personal!B46,'Ppto.personal por actividad'!M:M)</f>
        <v>0</v>
      </c>
      <c r="F46" s="186"/>
      <c r="G46" s="186"/>
      <c r="H46" s="186"/>
      <c r="I46" s="186"/>
      <c r="J46" s="186"/>
      <c r="K46" s="186"/>
      <c r="L46" s="186"/>
      <c r="M46" s="186"/>
    </row>
    <row r="47" spans="1:13" ht="13.5" customHeight="1">
      <c r="A47" s="70">
        <v>46</v>
      </c>
      <c r="D47" s="186"/>
      <c r="E47" s="71">
        <f>SUMIF('Ppto.personal por actividad'!C:C,Personal!B47,'Ppto.personal por actividad'!M:M)</f>
        <v>0</v>
      </c>
      <c r="F47" s="186"/>
      <c r="G47" s="186"/>
      <c r="H47" s="186"/>
      <c r="I47" s="186"/>
      <c r="J47" s="186"/>
      <c r="K47" s="186"/>
      <c r="L47" s="186"/>
      <c r="M47" s="186"/>
    </row>
    <row r="48" spans="1:13" ht="13.5" customHeight="1">
      <c r="A48" s="70">
        <v>47</v>
      </c>
      <c r="D48" s="186"/>
      <c r="E48" s="71">
        <f>SUMIF('Ppto.personal por actividad'!C:C,Personal!B48,'Ppto.personal por actividad'!M:M)</f>
        <v>0</v>
      </c>
      <c r="F48" s="186"/>
      <c r="G48" s="186"/>
      <c r="H48" s="186"/>
      <c r="I48" s="186"/>
      <c r="J48" s="186"/>
      <c r="K48" s="186"/>
      <c r="L48" s="186"/>
      <c r="M48" s="186"/>
    </row>
    <row r="49" spans="1:13" ht="13.5" customHeight="1">
      <c r="A49" s="70">
        <v>48</v>
      </c>
      <c r="D49" s="186"/>
      <c r="E49" s="71">
        <f>SUMIF('Ppto.personal por actividad'!C:C,Personal!B49,'Ppto.personal por actividad'!M:M)</f>
        <v>0</v>
      </c>
      <c r="F49" s="186"/>
      <c r="G49" s="186"/>
      <c r="H49" s="186"/>
      <c r="I49" s="186"/>
      <c r="J49" s="186"/>
      <c r="K49" s="186"/>
      <c r="L49" s="186"/>
      <c r="M49" s="186"/>
    </row>
    <row r="50" spans="1:13" ht="13.5" customHeight="1">
      <c r="A50" s="70">
        <v>49</v>
      </c>
      <c r="D50" s="186"/>
      <c r="E50" s="71">
        <f>SUMIF('Ppto.personal por actividad'!C:C,Personal!B50,'Ppto.personal por actividad'!M:M)</f>
        <v>0</v>
      </c>
      <c r="F50" s="186"/>
      <c r="G50" s="186"/>
      <c r="H50" s="186"/>
      <c r="I50" s="186"/>
      <c r="J50" s="186"/>
      <c r="K50" s="186"/>
      <c r="L50" s="186"/>
      <c r="M50" s="186"/>
    </row>
    <row r="51" spans="1:13" ht="13.5" customHeight="1">
      <c r="A51" s="70">
        <v>50</v>
      </c>
      <c r="D51" s="186"/>
      <c r="E51" s="71">
        <f>SUMIF('Ppto.personal por actividad'!C:C,Personal!B51,'Ppto.personal por actividad'!M:M)</f>
        <v>0</v>
      </c>
      <c r="F51" s="186"/>
      <c r="G51" s="186"/>
      <c r="H51" s="186"/>
      <c r="I51" s="186"/>
      <c r="J51" s="186"/>
      <c r="K51" s="186"/>
      <c r="L51" s="186"/>
      <c r="M51" s="186"/>
    </row>
    <row r="52" spans="1:13" ht="13.5" customHeight="1">
      <c r="A52" s="70">
        <v>51</v>
      </c>
      <c r="D52" s="186"/>
      <c r="E52" s="71">
        <f>SUMIF('Ppto.personal por actividad'!C:C,Personal!B52,'Ppto.personal por actividad'!M:M)</f>
        <v>0</v>
      </c>
      <c r="F52" s="186"/>
      <c r="G52" s="186"/>
      <c r="H52" s="186"/>
      <c r="I52" s="186"/>
      <c r="J52" s="186"/>
      <c r="K52" s="186"/>
      <c r="L52" s="186"/>
      <c r="M52" s="186"/>
    </row>
    <row r="53" spans="1:13" ht="13.5" customHeight="1">
      <c r="A53" s="70">
        <v>52</v>
      </c>
      <c r="D53" s="186"/>
      <c r="E53" s="71">
        <f>SUMIF('Ppto.personal por actividad'!C:C,Personal!B53,'Ppto.personal por actividad'!M:M)</f>
        <v>0</v>
      </c>
      <c r="F53" s="186"/>
      <c r="G53" s="186"/>
      <c r="H53" s="186"/>
      <c r="I53" s="186"/>
      <c r="J53" s="186"/>
      <c r="K53" s="186"/>
      <c r="L53" s="186"/>
      <c r="M53" s="186"/>
    </row>
    <row r="54" spans="1:13" ht="13.5" customHeight="1">
      <c r="A54" s="70">
        <v>53</v>
      </c>
      <c r="D54" s="186"/>
      <c r="E54" s="71">
        <f>SUMIF('Ppto.personal por actividad'!C:C,Personal!B54,'Ppto.personal por actividad'!M:M)</f>
        <v>0</v>
      </c>
      <c r="F54" s="186"/>
      <c r="G54" s="186"/>
      <c r="H54" s="186"/>
      <c r="I54" s="186"/>
      <c r="J54" s="186"/>
      <c r="K54" s="186"/>
      <c r="L54" s="186"/>
      <c r="M54" s="186"/>
    </row>
    <row r="55" spans="1:13" ht="13.5" customHeight="1">
      <c r="A55" s="70">
        <v>54</v>
      </c>
      <c r="D55" s="186"/>
      <c r="E55" s="71">
        <f>SUMIF('Ppto.personal por actividad'!C:C,Personal!B55,'Ppto.personal por actividad'!M:M)</f>
        <v>0</v>
      </c>
      <c r="F55" s="186"/>
      <c r="G55" s="186"/>
      <c r="H55" s="186"/>
      <c r="I55" s="186"/>
      <c r="J55" s="186"/>
      <c r="K55" s="186"/>
      <c r="L55" s="186"/>
      <c r="M55" s="186"/>
    </row>
    <row r="56" spans="1:13" ht="13.5" customHeight="1">
      <c r="A56" s="70">
        <v>55</v>
      </c>
      <c r="D56" s="186"/>
      <c r="E56" s="71">
        <f>SUMIF('Ppto.personal por actividad'!C:C,Personal!B56,'Ppto.personal por actividad'!M:M)</f>
        <v>0</v>
      </c>
      <c r="F56" s="186"/>
      <c r="G56" s="186"/>
      <c r="H56" s="186"/>
      <c r="I56" s="186"/>
      <c r="J56" s="186"/>
      <c r="K56" s="186"/>
      <c r="L56" s="186"/>
      <c r="M56" s="186"/>
    </row>
    <row r="57" spans="1:13" ht="13.5" customHeight="1">
      <c r="A57" s="70">
        <v>56</v>
      </c>
      <c r="D57" s="186"/>
      <c r="E57" s="71">
        <f>SUMIF('Ppto.personal por actividad'!C:C,Personal!B57,'Ppto.personal por actividad'!M:M)</f>
        <v>0</v>
      </c>
      <c r="F57" s="186"/>
      <c r="G57" s="186"/>
      <c r="H57" s="186"/>
      <c r="I57" s="186"/>
      <c r="J57" s="186"/>
      <c r="K57" s="186"/>
      <c r="L57" s="186"/>
      <c r="M57" s="186"/>
    </row>
    <row r="58" spans="1:13" ht="13.5" customHeight="1">
      <c r="A58" s="70">
        <v>57</v>
      </c>
      <c r="D58" s="186"/>
      <c r="E58" s="71">
        <f>SUMIF('Ppto.personal por actividad'!C:C,Personal!B58,'Ppto.personal por actividad'!M:M)</f>
        <v>0</v>
      </c>
      <c r="F58" s="186"/>
      <c r="G58" s="186"/>
      <c r="H58" s="186"/>
      <c r="I58" s="186"/>
      <c r="J58" s="186"/>
      <c r="K58" s="186"/>
      <c r="L58" s="186"/>
      <c r="M58" s="186"/>
    </row>
    <row r="59" spans="1:13" ht="13.5" customHeight="1">
      <c r="A59" s="70">
        <v>58</v>
      </c>
      <c r="D59" s="186"/>
      <c r="E59" s="71">
        <f>SUMIF('Ppto.personal por actividad'!C:C,Personal!B59,'Ppto.personal por actividad'!M:M)</f>
        <v>0</v>
      </c>
      <c r="F59" s="186"/>
      <c r="G59" s="186"/>
      <c r="H59" s="186"/>
      <c r="I59" s="186"/>
      <c r="J59" s="186"/>
      <c r="K59" s="186"/>
      <c r="L59" s="186"/>
      <c r="M59" s="186"/>
    </row>
    <row r="60" spans="1:13" ht="13.5" customHeight="1">
      <c r="A60" s="70">
        <v>59</v>
      </c>
      <c r="D60" s="186"/>
      <c r="E60" s="71">
        <f>SUMIF('Ppto.personal por actividad'!C:C,Personal!B60,'Ppto.personal por actividad'!M:M)</f>
        <v>0</v>
      </c>
      <c r="F60" s="186"/>
      <c r="G60" s="186"/>
      <c r="H60" s="186"/>
      <c r="I60" s="186"/>
      <c r="J60" s="186"/>
      <c r="K60" s="186"/>
      <c r="L60" s="186"/>
      <c r="M60" s="186"/>
    </row>
    <row r="61" spans="1:13" ht="13.5" customHeight="1">
      <c r="A61" s="70">
        <v>60</v>
      </c>
      <c r="D61" s="186"/>
      <c r="E61" s="71">
        <f>SUMIF('Ppto.personal por actividad'!C:C,Personal!B61,'Ppto.personal por actividad'!M:M)</f>
        <v>0</v>
      </c>
      <c r="F61" s="186"/>
      <c r="G61" s="186"/>
      <c r="H61" s="186"/>
      <c r="I61" s="186"/>
      <c r="J61" s="186"/>
      <c r="K61" s="186"/>
      <c r="L61" s="186"/>
      <c r="M61" s="186"/>
    </row>
    <row r="62" spans="1:13" ht="13.5" customHeight="1">
      <c r="A62" s="70">
        <v>61</v>
      </c>
      <c r="D62" s="186"/>
      <c r="E62" s="71">
        <f>SUMIF('Ppto.personal por actividad'!C:C,Personal!B62,'Ppto.personal por actividad'!M:M)</f>
        <v>0</v>
      </c>
      <c r="F62" s="186"/>
      <c r="G62" s="186"/>
      <c r="H62" s="186"/>
      <c r="I62" s="186"/>
      <c r="J62" s="186"/>
      <c r="K62" s="186"/>
      <c r="L62" s="186"/>
      <c r="M62" s="186"/>
    </row>
    <row r="63" spans="1:13" ht="13.5" customHeight="1">
      <c r="A63" s="70">
        <v>62</v>
      </c>
      <c r="D63" s="186"/>
      <c r="E63" s="71">
        <f>SUMIF('Ppto.personal por actividad'!C:C,Personal!B63,'Ppto.personal por actividad'!M:M)</f>
        <v>0</v>
      </c>
      <c r="F63" s="186"/>
      <c r="G63" s="186"/>
      <c r="H63" s="186"/>
      <c r="I63" s="186"/>
      <c r="J63" s="186"/>
      <c r="K63" s="186"/>
      <c r="L63" s="186"/>
      <c r="M63" s="186"/>
    </row>
    <row r="64" spans="1:13" ht="13.5" customHeight="1">
      <c r="A64" s="70">
        <v>63</v>
      </c>
      <c r="D64" s="186"/>
      <c r="E64" s="71">
        <f>SUMIF('Ppto.personal por actividad'!C:C,Personal!B64,'Ppto.personal por actividad'!M:M)</f>
        <v>0</v>
      </c>
      <c r="F64" s="186"/>
      <c r="G64" s="186"/>
      <c r="H64" s="186"/>
      <c r="I64" s="186"/>
      <c r="J64" s="186"/>
      <c r="K64" s="186"/>
      <c r="L64" s="186"/>
      <c r="M64" s="186"/>
    </row>
    <row r="65" spans="1:13" ht="13.5" customHeight="1">
      <c r="A65" s="70">
        <v>64</v>
      </c>
      <c r="D65" s="186"/>
      <c r="E65" s="71">
        <f>SUMIF('Ppto.personal por actividad'!C:C,Personal!B65,'Ppto.personal por actividad'!M:M)</f>
        <v>0</v>
      </c>
      <c r="F65" s="186"/>
      <c r="G65" s="186"/>
      <c r="H65" s="186"/>
      <c r="I65" s="186"/>
      <c r="J65" s="186"/>
      <c r="K65" s="186"/>
      <c r="L65" s="186"/>
      <c r="M65" s="186"/>
    </row>
    <row r="66" spans="1:13" ht="13.5" customHeight="1">
      <c r="A66" s="70">
        <v>65</v>
      </c>
      <c r="D66" s="186"/>
      <c r="E66" s="71">
        <f>SUMIF('Ppto.personal por actividad'!C:C,Personal!B66,'Ppto.personal por actividad'!M:M)</f>
        <v>0</v>
      </c>
      <c r="F66" s="186"/>
      <c r="G66" s="186"/>
      <c r="H66" s="186"/>
      <c r="I66" s="186"/>
      <c r="J66" s="186"/>
      <c r="K66" s="186"/>
      <c r="L66" s="186"/>
      <c r="M66" s="186"/>
    </row>
    <row r="67" spans="1:13" ht="13.5" customHeight="1">
      <c r="A67" s="70">
        <v>66</v>
      </c>
      <c r="D67" s="186"/>
      <c r="E67" s="71">
        <f>SUMIF('Ppto.personal por actividad'!C:C,Personal!B67,'Ppto.personal por actividad'!M:M)</f>
        <v>0</v>
      </c>
      <c r="F67" s="186"/>
      <c r="G67" s="186"/>
      <c r="H67" s="186"/>
      <c r="I67" s="186"/>
      <c r="J67" s="186"/>
      <c r="K67" s="186"/>
      <c r="L67" s="186"/>
      <c r="M67" s="186"/>
    </row>
    <row r="68" spans="1:13" ht="13.5" customHeight="1">
      <c r="A68" s="70">
        <v>67</v>
      </c>
      <c r="D68" s="186"/>
      <c r="E68" s="71">
        <f>SUMIF('Ppto.personal por actividad'!C:C,Personal!B68,'Ppto.personal por actividad'!M:M)</f>
        <v>0</v>
      </c>
      <c r="F68" s="186"/>
      <c r="G68" s="186"/>
      <c r="H68" s="186"/>
      <c r="I68" s="186"/>
      <c r="J68" s="186"/>
      <c r="K68" s="186"/>
      <c r="L68" s="186"/>
      <c r="M68" s="186"/>
    </row>
    <row r="69" spans="1:13" ht="13.5" customHeight="1">
      <c r="A69" s="70">
        <v>68</v>
      </c>
      <c r="D69" s="186"/>
      <c r="E69" s="71">
        <f>SUMIF('Ppto.personal por actividad'!C:C,Personal!B69,'Ppto.personal por actividad'!M:M)</f>
        <v>0</v>
      </c>
      <c r="F69" s="186"/>
      <c r="G69" s="186"/>
      <c r="H69" s="186"/>
      <c r="I69" s="186"/>
      <c r="J69" s="186"/>
      <c r="K69" s="186"/>
      <c r="L69" s="186"/>
      <c r="M69" s="186"/>
    </row>
    <row r="70" spans="1:13" ht="13.5" customHeight="1">
      <c r="A70" s="70">
        <v>69</v>
      </c>
      <c r="D70" s="186"/>
      <c r="E70" s="71">
        <f>SUMIF('Ppto.personal por actividad'!C:C,Personal!B70,'Ppto.personal por actividad'!M:M)</f>
        <v>0</v>
      </c>
      <c r="F70" s="186"/>
      <c r="G70" s="186"/>
      <c r="H70" s="186"/>
      <c r="I70" s="186"/>
      <c r="J70" s="186"/>
      <c r="K70" s="186"/>
      <c r="L70" s="186"/>
      <c r="M70" s="186"/>
    </row>
    <row r="71" spans="1:13" ht="13.5" customHeight="1">
      <c r="A71" s="70">
        <v>70</v>
      </c>
      <c r="D71" s="186"/>
      <c r="E71" s="71">
        <f>SUMIF('Ppto.personal por actividad'!C:C,Personal!B71,'Ppto.personal por actividad'!M:M)</f>
        <v>0</v>
      </c>
      <c r="F71" s="186"/>
      <c r="G71" s="186"/>
      <c r="H71" s="186"/>
      <c r="I71" s="186"/>
      <c r="J71" s="186"/>
      <c r="K71" s="186"/>
      <c r="L71" s="186"/>
      <c r="M71" s="186"/>
    </row>
    <row r="72" spans="1:13" ht="13.5" customHeight="1">
      <c r="A72" s="70">
        <v>71</v>
      </c>
      <c r="D72" s="186"/>
      <c r="E72" s="71">
        <f>SUMIF('Ppto.personal por actividad'!C:C,Personal!B72,'Ppto.personal por actividad'!M:M)</f>
        <v>0</v>
      </c>
      <c r="F72" s="186"/>
      <c r="G72" s="186"/>
      <c r="H72" s="186"/>
      <c r="I72" s="186"/>
      <c r="J72" s="186"/>
      <c r="K72" s="186"/>
      <c r="L72" s="186"/>
      <c r="M72" s="186"/>
    </row>
    <row r="73" spans="1:13" ht="13.5" customHeight="1">
      <c r="A73" s="70">
        <v>72</v>
      </c>
      <c r="D73" s="186"/>
      <c r="E73" s="71">
        <f>SUMIF('Ppto.personal por actividad'!C:C,Personal!B73,'Ppto.personal por actividad'!M:M)</f>
        <v>0</v>
      </c>
      <c r="F73" s="186"/>
      <c r="G73" s="186"/>
      <c r="H73" s="186"/>
      <c r="I73" s="186"/>
      <c r="J73" s="186"/>
      <c r="K73" s="186"/>
      <c r="L73" s="186"/>
      <c r="M73" s="186"/>
    </row>
    <row r="74" spans="1:13" ht="13.5" customHeight="1">
      <c r="A74" s="70">
        <v>73</v>
      </c>
      <c r="D74" s="186"/>
      <c r="E74" s="71">
        <f>SUMIF('Ppto.personal por actividad'!C:C,Personal!B74,'Ppto.personal por actividad'!M:M)</f>
        <v>0</v>
      </c>
      <c r="F74" s="186"/>
      <c r="G74" s="186"/>
      <c r="H74" s="186"/>
      <c r="I74" s="186"/>
      <c r="J74" s="186"/>
      <c r="K74" s="186"/>
      <c r="L74" s="186"/>
      <c r="M74" s="186"/>
    </row>
    <row r="75" spans="1:13" ht="13.5" customHeight="1">
      <c r="A75" s="70">
        <v>74</v>
      </c>
      <c r="D75" s="186"/>
      <c r="E75" s="71">
        <f>SUMIF('Ppto.personal por actividad'!C:C,Personal!B75,'Ppto.personal por actividad'!M:M)</f>
        <v>0</v>
      </c>
      <c r="F75" s="186"/>
      <c r="G75" s="186"/>
      <c r="H75" s="186"/>
      <c r="I75" s="186"/>
      <c r="J75" s="186"/>
      <c r="K75" s="186"/>
      <c r="L75" s="186"/>
      <c r="M75" s="186"/>
    </row>
    <row r="76" spans="1:13" ht="13.5" customHeight="1">
      <c r="A76" s="70">
        <v>75</v>
      </c>
      <c r="D76" s="186"/>
      <c r="E76" s="71">
        <f>SUMIF('Ppto.personal por actividad'!C:C,Personal!B76,'Ppto.personal por actividad'!M:M)</f>
        <v>0</v>
      </c>
      <c r="F76" s="186"/>
      <c r="G76" s="186"/>
      <c r="H76" s="186"/>
      <c r="I76" s="186"/>
      <c r="J76" s="186"/>
      <c r="K76" s="186"/>
      <c r="L76" s="186"/>
      <c r="M76" s="186"/>
    </row>
    <row r="77" spans="1:13" ht="13.5" customHeight="1">
      <c r="A77" s="70">
        <v>76</v>
      </c>
      <c r="D77" s="186"/>
      <c r="E77" s="71">
        <f>SUMIF('Ppto.personal por actividad'!C:C,Personal!B77,'Ppto.personal por actividad'!M:M)</f>
        <v>0</v>
      </c>
      <c r="F77" s="186"/>
      <c r="G77" s="186"/>
      <c r="H77" s="186"/>
      <c r="I77" s="186"/>
      <c r="J77" s="186"/>
      <c r="K77" s="186"/>
      <c r="L77" s="186"/>
      <c r="M77" s="186"/>
    </row>
    <row r="78" spans="1:13" ht="13.5" customHeight="1">
      <c r="A78" s="70">
        <v>77</v>
      </c>
      <c r="D78" s="186"/>
      <c r="E78" s="71">
        <f>SUMIF('Ppto.personal por actividad'!C:C,Personal!B78,'Ppto.personal por actividad'!M:M)</f>
        <v>0</v>
      </c>
      <c r="F78" s="186"/>
      <c r="G78" s="186"/>
      <c r="H78" s="186"/>
      <c r="I78" s="186"/>
      <c r="J78" s="186"/>
      <c r="K78" s="186"/>
      <c r="L78" s="186"/>
      <c r="M78" s="186"/>
    </row>
    <row r="79" spans="1:13" ht="13.5" customHeight="1">
      <c r="A79" s="70">
        <v>78</v>
      </c>
      <c r="D79" s="186"/>
      <c r="E79" s="71">
        <f>SUMIF('Ppto.personal por actividad'!C:C,Personal!B79,'Ppto.personal por actividad'!M:M)</f>
        <v>0</v>
      </c>
      <c r="F79" s="186"/>
      <c r="G79" s="186"/>
      <c r="H79" s="186"/>
      <c r="I79" s="186"/>
      <c r="J79" s="186"/>
      <c r="K79" s="186"/>
      <c r="L79" s="186"/>
      <c r="M79" s="186"/>
    </row>
    <row r="80" spans="1:13" ht="13.5" customHeight="1">
      <c r="A80" s="70">
        <v>79</v>
      </c>
      <c r="D80" s="186"/>
      <c r="E80" s="71">
        <f>SUMIF('Ppto.personal por actividad'!C:C,Personal!B80,'Ppto.personal por actividad'!M:M)</f>
        <v>0</v>
      </c>
      <c r="F80" s="186"/>
      <c r="G80" s="186"/>
      <c r="H80" s="186"/>
      <c r="I80" s="186"/>
      <c r="J80" s="186"/>
      <c r="K80" s="186"/>
      <c r="L80" s="186"/>
      <c r="M80" s="186"/>
    </row>
    <row r="81" spans="1:13" ht="13.5" customHeight="1">
      <c r="A81" s="70">
        <v>80</v>
      </c>
      <c r="D81" s="186"/>
      <c r="E81" s="71">
        <f>SUMIF('Ppto.personal por actividad'!C:C,Personal!B81,'Ppto.personal por actividad'!M:M)</f>
        <v>0</v>
      </c>
      <c r="F81" s="186"/>
      <c r="G81" s="186"/>
      <c r="H81" s="186"/>
      <c r="I81" s="186"/>
      <c r="J81" s="186"/>
      <c r="K81" s="186"/>
      <c r="L81" s="186"/>
      <c r="M81" s="186"/>
    </row>
    <row r="82" spans="1:13" ht="13.5" customHeight="1">
      <c r="A82" s="70">
        <v>81</v>
      </c>
      <c r="D82" s="186"/>
      <c r="E82" s="71">
        <f>SUMIF('Ppto.personal por actividad'!C:C,Personal!B82,'Ppto.personal por actividad'!M:M)</f>
        <v>0</v>
      </c>
      <c r="F82" s="186"/>
      <c r="G82" s="186"/>
      <c r="H82" s="186"/>
      <c r="I82" s="186"/>
      <c r="J82" s="186"/>
      <c r="K82" s="186"/>
      <c r="L82" s="186"/>
      <c r="M82" s="186"/>
    </row>
    <row r="83" spans="1:13" ht="13.5" customHeight="1">
      <c r="A83" s="70">
        <v>82</v>
      </c>
      <c r="D83" s="186"/>
      <c r="E83" s="71">
        <f>SUMIF('Ppto.personal por actividad'!C:C,Personal!B83,'Ppto.personal por actividad'!M:M)</f>
        <v>0</v>
      </c>
      <c r="F83" s="186"/>
      <c r="G83" s="186"/>
      <c r="H83" s="186"/>
      <c r="I83" s="186"/>
      <c r="J83" s="186"/>
      <c r="K83" s="186"/>
      <c r="L83" s="186"/>
      <c r="M83" s="186"/>
    </row>
    <row r="84" spans="1:13" ht="13.5" customHeight="1">
      <c r="A84" s="70">
        <v>83</v>
      </c>
      <c r="D84" s="186"/>
      <c r="E84" s="71">
        <f>SUMIF('Ppto.personal por actividad'!C:C,Personal!B84,'Ppto.personal por actividad'!M:M)</f>
        <v>0</v>
      </c>
      <c r="F84" s="186"/>
      <c r="G84" s="186"/>
      <c r="H84" s="186"/>
      <c r="I84" s="186"/>
      <c r="J84" s="186"/>
      <c r="K84" s="186"/>
      <c r="L84" s="186"/>
      <c r="M84" s="186"/>
    </row>
    <row r="85" spans="1:13" ht="13.5" customHeight="1">
      <c r="A85" s="70">
        <v>84</v>
      </c>
      <c r="D85" s="186"/>
      <c r="E85" s="71">
        <f>SUMIF('Ppto.personal por actividad'!C:C,Personal!B85,'Ppto.personal por actividad'!M:M)</f>
        <v>0</v>
      </c>
      <c r="F85" s="186"/>
      <c r="G85" s="186"/>
      <c r="H85" s="186"/>
      <c r="I85" s="186"/>
      <c r="J85" s="186"/>
      <c r="K85" s="186"/>
      <c r="L85" s="186"/>
      <c r="M85" s="186"/>
    </row>
    <row r="86" spans="1:13" ht="13.5" customHeight="1">
      <c r="A86" s="70">
        <v>85</v>
      </c>
      <c r="D86" s="186"/>
      <c r="E86" s="71">
        <f>SUMIF('Ppto.personal por actividad'!C:C,Personal!B86,'Ppto.personal por actividad'!M:M)</f>
        <v>0</v>
      </c>
      <c r="F86" s="186"/>
      <c r="G86" s="186"/>
      <c r="H86" s="186"/>
      <c r="I86" s="186"/>
      <c r="J86" s="186"/>
      <c r="K86" s="186"/>
      <c r="L86" s="186"/>
      <c r="M86" s="186"/>
    </row>
    <row r="87" spans="1:13" ht="13.5" customHeight="1">
      <c r="A87" s="70">
        <v>86</v>
      </c>
      <c r="D87" s="186"/>
      <c r="E87" s="71">
        <f>SUMIF('Ppto.personal por actividad'!C:C,Personal!B87,'Ppto.personal por actividad'!M:M)</f>
        <v>0</v>
      </c>
      <c r="F87" s="186"/>
      <c r="G87" s="186"/>
      <c r="H87" s="186"/>
      <c r="I87" s="186"/>
      <c r="J87" s="186"/>
      <c r="K87" s="186"/>
      <c r="L87" s="186"/>
      <c r="M87" s="186"/>
    </row>
    <row r="88" spans="1:13" ht="13.5" customHeight="1">
      <c r="A88" s="70">
        <v>87</v>
      </c>
      <c r="D88" s="186"/>
      <c r="E88" s="71">
        <f>SUMIF('Ppto.personal por actividad'!C:C,Personal!B88,'Ppto.personal por actividad'!M:M)</f>
        <v>0</v>
      </c>
      <c r="F88" s="186"/>
      <c r="G88" s="186"/>
      <c r="H88" s="186"/>
      <c r="I88" s="186"/>
      <c r="J88" s="186"/>
      <c r="K88" s="186"/>
      <c r="L88" s="186"/>
      <c r="M88" s="186"/>
    </row>
    <row r="89" spans="1:13" ht="13.5" customHeight="1">
      <c r="A89" s="70">
        <v>88</v>
      </c>
      <c r="D89" s="186"/>
      <c r="E89" s="71">
        <f>SUMIF('Ppto.personal por actividad'!C:C,Personal!B89,'Ppto.personal por actividad'!M:M)</f>
        <v>0</v>
      </c>
      <c r="F89" s="186"/>
      <c r="G89" s="186"/>
      <c r="H89" s="186"/>
      <c r="I89" s="186"/>
      <c r="J89" s="186"/>
      <c r="K89" s="186"/>
      <c r="L89" s="186"/>
      <c r="M89" s="186"/>
    </row>
    <row r="90" spans="1:13" ht="13.5" customHeight="1">
      <c r="A90" s="70">
        <v>89</v>
      </c>
      <c r="D90" s="186"/>
      <c r="E90" s="71">
        <f>SUMIF('Ppto.personal por actividad'!C:C,Personal!B90,'Ppto.personal por actividad'!M:M)</f>
        <v>0</v>
      </c>
      <c r="F90" s="186"/>
      <c r="G90" s="186"/>
      <c r="H90" s="186"/>
      <c r="I90" s="186"/>
      <c r="J90" s="186"/>
      <c r="K90" s="186"/>
      <c r="L90" s="186"/>
      <c r="M90" s="186"/>
    </row>
    <row r="91" spans="1:13" ht="13.5" customHeight="1">
      <c r="A91" s="70">
        <v>90</v>
      </c>
      <c r="D91" s="186"/>
      <c r="E91" s="71">
        <f>SUMIF('Ppto.personal por actividad'!C:C,Personal!B91,'Ppto.personal por actividad'!M:M)</f>
        <v>0</v>
      </c>
      <c r="F91" s="186"/>
      <c r="G91" s="186"/>
      <c r="H91" s="186"/>
      <c r="I91" s="186"/>
      <c r="J91" s="186"/>
      <c r="K91" s="186"/>
      <c r="L91" s="186"/>
      <c r="M91" s="186"/>
    </row>
    <row r="92" spans="1:13" ht="13.5" customHeight="1">
      <c r="A92" s="70">
        <v>91</v>
      </c>
      <c r="D92" s="186"/>
      <c r="E92" s="71">
        <f>SUMIF('Ppto.personal por actividad'!C:C,Personal!B92,'Ppto.personal por actividad'!M:M)</f>
        <v>0</v>
      </c>
      <c r="F92" s="186"/>
      <c r="G92" s="186"/>
      <c r="H92" s="186"/>
      <c r="I92" s="186"/>
      <c r="J92" s="186"/>
      <c r="K92" s="186"/>
      <c r="L92" s="186"/>
      <c r="M92" s="186"/>
    </row>
    <row r="93" spans="1:13" ht="13.5" customHeight="1">
      <c r="A93" s="70">
        <v>92</v>
      </c>
      <c r="D93" s="186"/>
      <c r="E93" s="71">
        <f>SUMIF('Ppto.personal por actividad'!C:C,Personal!B93,'Ppto.personal por actividad'!M:M)</f>
        <v>0</v>
      </c>
      <c r="F93" s="186"/>
      <c r="G93" s="186"/>
      <c r="H93" s="186"/>
      <c r="I93" s="186"/>
      <c r="J93" s="186"/>
      <c r="K93" s="186"/>
      <c r="L93" s="186"/>
      <c r="M93" s="186"/>
    </row>
    <row r="94" spans="1:13" ht="13.5" customHeight="1">
      <c r="A94" s="70">
        <v>93</v>
      </c>
      <c r="D94" s="186"/>
      <c r="E94" s="71">
        <f>SUMIF('Ppto.personal por actividad'!C:C,Personal!B94,'Ppto.personal por actividad'!M:M)</f>
        <v>0</v>
      </c>
      <c r="F94" s="186"/>
      <c r="G94" s="186"/>
      <c r="H94" s="186"/>
      <c r="I94" s="186"/>
      <c r="J94" s="186"/>
      <c r="K94" s="186"/>
      <c r="L94" s="186"/>
      <c r="M94" s="186"/>
    </row>
    <row r="95" spans="1:13" ht="13.5" customHeight="1">
      <c r="A95" s="70">
        <v>94</v>
      </c>
      <c r="D95" s="186"/>
      <c r="E95" s="71">
        <f>SUMIF('Ppto.personal por actividad'!C:C,Personal!B95,'Ppto.personal por actividad'!M:M)</f>
        <v>0</v>
      </c>
      <c r="F95" s="186"/>
      <c r="G95" s="186"/>
      <c r="H95" s="186"/>
      <c r="I95" s="186"/>
      <c r="J95" s="186"/>
      <c r="K95" s="186"/>
      <c r="L95" s="186"/>
      <c r="M95" s="186"/>
    </row>
    <row r="96" spans="1:13" ht="13.5" customHeight="1">
      <c r="A96" s="70">
        <v>95</v>
      </c>
      <c r="D96" s="186"/>
      <c r="E96" s="71">
        <f>SUMIF('Ppto.personal por actividad'!C:C,Personal!B96,'Ppto.personal por actividad'!M:M)</f>
        <v>0</v>
      </c>
      <c r="F96" s="186"/>
      <c r="G96" s="186"/>
      <c r="H96" s="186"/>
      <c r="I96" s="186"/>
      <c r="J96" s="186"/>
      <c r="K96" s="186"/>
      <c r="L96" s="186"/>
      <c r="M96" s="186"/>
    </row>
    <row r="97" spans="1:13" ht="13.5" customHeight="1">
      <c r="A97" s="70">
        <v>96</v>
      </c>
      <c r="D97" s="186"/>
      <c r="E97" s="71">
        <f>SUMIF('Ppto.personal por actividad'!C:C,Personal!B97,'Ppto.personal por actividad'!M:M)</f>
        <v>0</v>
      </c>
      <c r="F97" s="186"/>
      <c r="G97" s="186"/>
      <c r="H97" s="186"/>
      <c r="I97" s="186"/>
      <c r="J97" s="186"/>
      <c r="K97" s="186"/>
      <c r="L97" s="186"/>
      <c r="M97" s="186"/>
    </row>
    <row r="98" spans="1:13" ht="13.5" customHeight="1">
      <c r="A98" s="70">
        <v>97</v>
      </c>
      <c r="D98" s="186"/>
      <c r="E98" s="71">
        <f>SUMIF('Ppto.personal por actividad'!C:C,Personal!B98,'Ppto.personal por actividad'!M:M)</f>
        <v>0</v>
      </c>
      <c r="F98" s="186"/>
      <c r="G98" s="186"/>
      <c r="H98" s="186"/>
      <c r="I98" s="186"/>
      <c r="J98" s="186"/>
      <c r="K98" s="186"/>
      <c r="L98" s="186"/>
      <c r="M98" s="186"/>
    </row>
    <row r="99" spans="1:13" ht="13.5" customHeight="1">
      <c r="A99" s="70">
        <v>98</v>
      </c>
      <c r="D99" s="186"/>
      <c r="E99" s="71">
        <f>SUMIF('Ppto.personal por actividad'!C:C,Personal!B99,'Ppto.personal por actividad'!M:M)</f>
        <v>0</v>
      </c>
      <c r="F99" s="186"/>
      <c r="G99" s="186"/>
      <c r="H99" s="186"/>
      <c r="I99" s="186"/>
      <c r="J99" s="186"/>
      <c r="K99" s="186"/>
      <c r="L99" s="186"/>
      <c r="M99" s="186"/>
    </row>
    <row r="100" spans="1:13" ht="13.5" customHeight="1">
      <c r="A100" s="70">
        <v>99</v>
      </c>
      <c r="D100" s="186"/>
      <c r="E100" s="71">
        <f>SUMIF('Ppto.personal por actividad'!C:C,Personal!B100,'Ppto.personal por actividad'!M:M)</f>
        <v>0</v>
      </c>
      <c r="F100" s="186"/>
      <c r="G100" s="186"/>
      <c r="H100" s="186"/>
      <c r="I100" s="186"/>
      <c r="J100" s="186"/>
      <c r="K100" s="186"/>
      <c r="L100" s="186"/>
      <c r="M100" s="186"/>
    </row>
    <row r="101" spans="1:13" ht="13.5" customHeight="1">
      <c r="A101" s="70">
        <v>100</v>
      </c>
      <c r="D101" s="186"/>
      <c r="E101" s="71">
        <f>SUMIF('Ppto.personal por actividad'!C:C,Personal!B101,'Ppto.personal por actividad'!M:M)</f>
        <v>0</v>
      </c>
      <c r="F101" s="186"/>
      <c r="G101" s="186"/>
      <c r="H101" s="186"/>
      <c r="I101" s="186"/>
      <c r="J101" s="186"/>
      <c r="K101" s="186"/>
      <c r="L101" s="186"/>
      <c r="M101" s="186"/>
    </row>
    <row r="102" spans="1:13" ht="13.5" customHeight="1">
      <c r="A102" s="70">
        <v>101</v>
      </c>
      <c r="D102" s="186"/>
      <c r="E102" s="71">
        <f>SUMIF('Ppto.personal por actividad'!C:C,Personal!B102,'Ppto.personal por actividad'!M:M)</f>
        <v>0</v>
      </c>
      <c r="F102" s="186"/>
      <c r="G102" s="186"/>
      <c r="H102" s="186"/>
      <c r="I102" s="186"/>
      <c r="J102" s="186"/>
      <c r="K102" s="186"/>
      <c r="L102" s="186"/>
      <c r="M102" s="186"/>
    </row>
    <row r="103" spans="1:13" ht="13.5" customHeight="1">
      <c r="A103" s="70">
        <v>102</v>
      </c>
      <c r="D103" s="186"/>
      <c r="E103" s="71">
        <f>SUMIF('Ppto.personal por actividad'!C:C,Personal!B103,'Ppto.personal por actividad'!M:M)</f>
        <v>0</v>
      </c>
      <c r="F103" s="186"/>
      <c r="G103" s="186"/>
      <c r="H103" s="186"/>
      <c r="I103" s="186"/>
      <c r="J103" s="186"/>
      <c r="K103" s="186"/>
      <c r="L103" s="186"/>
      <c r="M103" s="186"/>
    </row>
    <row r="104" spans="1:13" ht="13.5" customHeight="1">
      <c r="A104" s="70">
        <v>103</v>
      </c>
      <c r="D104" s="186"/>
      <c r="E104" s="71">
        <f>SUMIF('Ppto.personal por actividad'!C:C,Personal!B104,'Ppto.personal por actividad'!M:M)</f>
        <v>0</v>
      </c>
      <c r="F104" s="186"/>
      <c r="G104" s="186"/>
      <c r="H104" s="186"/>
      <c r="I104" s="186"/>
      <c r="J104" s="186"/>
      <c r="K104" s="186"/>
      <c r="L104" s="186"/>
      <c r="M104" s="186"/>
    </row>
    <row r="105" spans="1:13" ht="13.5" customHeight="1">
      <c r="A105" s="70">
        <v>104</v>
      </c>
      <c r="D105" s="186"/>
      <c r="E105" s="71">
        <f>SUMIF('Ppto.personal por actividad'!C:C,Personal!B105,'Ppto.personal por actividad'!M:M)</f>
        <v>0</v>
      </c>
      <c r="F105" s="186"/>
      <c r="G105" s="186"/>
      <c r="H105" s="186"/>
      <c r="I105" s="186"/>
      <c r="J105" s="186"/>
      <c r="K105" s="186"/>
      <c r="L105" s="186"/>
      <c r="M105" s="186"/>
    </row>
    <row r="106" spans="1:13" ht="13.5" customHeight="1">
      <c r="A106" s="70">
        <v>105</v>
      </c>
      <c r="D106" s="186"/>
      <c r="E106" s="71">
        <f>SUMIF('Ppto.personal por actividad'!C:C,Personal!B106,'Ppto.personal por actividad'!M:M)</f>
        <v>0</v>
      </c>
      <c r="F106" s="186"/>
      <c r="G106" s="186"/>
      <c r="H106" s="186"/>
      <c r="I106" s="186"/>
      <c r="J106" s="186"/>
      <c r="K106" s="186"/>
      <c r="L106" s="186"/>
      <c r="M106" s="186"/>
    </row>
    <row r="107" spans="1:13" ht="13.5" customHeight="1">
      <c r="A107" s="70">
        <v>106</v>
      </c>
      <c r="D107" s="186"/>
      <c r="E107" s="71">
        <f>SUMIF('Ppto.personal por actividad'!C:C,Personal!B107,'Ppto.personal por actividad'!M:M)</f>
        <v>0</v>
      </c>
      <c r="F107" s="186"/>
      <c r="G107" s="186"/>
      <c r="H107" s="186"/>
      <c r="I107" s="186"/>
      <c r="J107" s="186"/>
      <c r="K107" s="186"/>
      <c r="L107" s="186"/>
      <c r="M107" s="186"/>
    </row>
    <row r="108" spans="1:13" ht="13.5" customHeight="1">
      <c r="A108" s="70">
        <v>107</v>
      </c>
      <c r="D108" s="186"/>
      <c r="E108" s="71">
        <f>SUMIF('Ppto.personal por actividad'!C:C,Personal!B108,'Ppto.personal por actividad'!M:M)</f>
        <v>0</v>
      </c>
      <c r="F108" s="186"/>
      <c r="G108" s="186"/>
      <c r="H108" s="186"/>
      <c r="I108" s="186"/>
      <c r="J108" s="186"/>
      <c r="K108" s="186"/>
      <c r="L108" s="186"/>
      <c r="M108" s="186"/>
    </row>
    <row r="109" spans="1:13" ht="13.5" customHeight="1">
      <c r="A109" s="70">
        <v>108</v>
      </c>
      <c r="D109" s="186"/>
      <c r="E109" s="71">
        <f>SUMIF('Ppto.personal por actividad'!C:C,Personal!B109,'Ppto.personal por actividad'!M:M)</f>
        <v>0</v>
      </c>
      <c r="F109" s="186"/>
      <c r="G109" s="186"/>
      <c r="H109" s="186"/>
      <c r="I109" s="186"/>
      <c r="J109" s="186"/>
      <c r="K109" s="186"/>
      <c r="L109" s="186"/>
      <c r="M109" s="186"/>
    </row>
    <row r="110" spans="1:13" ht="13.5" customHeight="1">
      <c r="A110" s="70">
        <v>109</v>
      </c>
      <c r="D110" s="186"/>
      <c r="E110" s="71">
        <f>SUMIF('Ppto.personal por actividad'!C:C,Personal!B110,'Ppto.personal por actividad'!M:M)</f>
        <v>0</v>
      </c>
      <c r="F110" s="186"/>
      <c r="G110" s="186"/>
      <c r="H110" s="186"/>
      <c r="I110" s="186"/>
      <c r="J110" s="186"/>
      <c r="K110" s="186"/>
      <c r="L110" s="186"/>
      <c r="M110" s="186"/>
    </row>
    <row r="111" spans="1:13" ht="13.5" customHeight="1">
      <c r="A111" s="70">
        <v>110</v>
      </c>
      <c r="D111" s="186"/>
      <c r="E111" s="71">
        <f>SUMIF('Ppto.personal por actividad'!C:C,Personal!B111,'Ppto.personal por actividad'!M:M)</f>
        <v>0</v>
      </c>
      <c r="F111" s="186"/>
      <c r="G111" s="186"/>
      <c r="H111" s="186"/>
      <c r="I111" s="186"/>
      <c r="J111" s="186"/>
      <c r="K111" s="186"/>
      <c r="L111" s="186"/>
      <c r="M111" s="186"/>
    </row>
    <row r="112" spans="1:13" ht="13.5" customHeight="1">
      <c r="A112" s="70">
        <v>111</v>
      </c>
      <c r="D112" s="186"/>
      <c r="E112" s="71">
        <f>SUMIF('Ppto.personal por actividad'!C:C,Personal!B112,'Ppto.personal por actividad'!M:M)</f>
        <v>0</v>
      </c>
      <c r="F112" s="186"/>
      <c r="G112" s="186"/>
      <c r="H112" s="186"/>
      <c r="I112" s="186"/>
      <c r="J112" s="186"/>
      <c r="K112" s="186"/>
      <c r="L112" s="186"/>
      <c r="M112" s="186"/>
    </row>
    <row r="113" spans="1:13" ht="13.5" customHeight="1">
      <c r="A113" s="70">
        <v>112</v>
      </c>
      <c r="D113" s="186"/>
      <c r="E113" s="71">
        <f>SUMIF('Ppto.personal por actividad'!C:C,Personal!B113,'Ppto.personal por actividad'!M:M)</f>
        <v>0</v>
      </c>
      <c r="F113" s="186"/>
      <c r="G113" s="186"/>
      <c r="H113" s="186"/>
      <c r="I113" s="186"/>
      <c r="J113" s="186"/>
      <c r="K113" s="186"/>
      <c r="L113" s="186"/>
      <c r="M113" s="186"/>
    </row>
    <row r="114" spans="1:13" ht="13.5" customHeight="1">
      <c r="A114" s="70">
        <v>113</v>
      </c>
      <c r="D114" s="186"/>
      <c r="E114" s="71">
        <f>SUMIF('Ppto.personal por actividad'!C:C,Personal!B114,'Ppto.personal por actividad'!M:M)</f>
        <v>0</v>
      </c>
      <c r="F114" s="186"/>
      <c r="G114" s="186"/>
      <c r="H114" s="186"/>
      <c r="I114" s="186"/>
      <c r="J114" s="186"/>
      <c r="K114" s="186"/>
      <c r="L114" s="186"/>
      <c r="M114" s="186"/>
    </row>
    <row r="115" spans="1:13" ht="13.5" customHeight="1">
      <c r="A115" s="70">
        <v>114</v>
      </c>
      <c r="D115" s="186"/>
      <c r="E115" s="71">
        <f>SUMIF('Ppto.personal por actividad'!C:C,Personal!B115,'Ppto.personal por actividad'!M:M)</f>
        <v>0</v>
      </c>
      <c r="F115" s="186"/>
      <c r="G115" s="186"/>
      <c r="H115" s="186"/>
      <c r="I115" s="186"/>
      <c r="J115" s="186"/>
      <c r="K115" s="186"/>
      <c r="L115" s="186"/>
      <c r="M115" s="186"/>
    </row>
    <row r="116" spans="1:13" ht="13.5" customHeight="1">
      <c r="A116" s="70">
        <v>115</v>
      </c>
      <c r="D116" s="186"/>
      <c r="E116" s="71">
        <f>SUMIF('Ppto.personal por actividad'!C:C,Personal!B116,'Ppto.personal por actividad'!M:M)</f>
        <v>0</v>
      </c>
      <c r="F116" s="186"/>
      <c r="G116" s="186"/>
      <c r="H116" s="186"/>
      <c r="I116" s="186"/>
      <c r="J116" s="186"/>
      <c r="K116" s="186"/>
      <c r="L116" s="186"/>
      <c r="M116" s="186"/>
    </row>
    <row r="117" spans="1:13" ht="13.5" customHeight="1">
      <c r="A117" s="70">
        <v>116</v>
      </c>
      <c r="D117" s="186"/>
      <c r="E117" s="71">
        <f>SUMIF('Ppto.personal por actividad'!C:C,Personal!B117,'Ppto.personal por actividad'!M:M)</f>
        <v>0</v>
      </c>
      <c r="F117" s="186"/>
      <c r="G117" s="186"/>
      <c r="H117" s="186"/>
      <c r="I117" s="186"/>
      <c r="J117" s="186"/>
      <c r="K117" s="186"/>
      <c r="L117" s="186"/>
      <c r="M117" s="186"/>
    </row>
    <row r="118" spans="1:13" ht="13.5" customHeight="1">
      <c r="A118" s="70">
        <v>117</v>
      </c>
      <c r="D118" s="186"/>
      <c r="E118" s="71">
        <f>SUMIF('Ppto.personal por actividad'!C:C,Personal!B118,'Ppto.personal por actividad'!M:M)</f>
        <v>0</v>
      </c>
      <c r="F118" s="186"/>
      <c r="G118" s="186"/>
      <c r="H118" s="186"/>
      <c r="I118" s="186"/>
      <c r="J118" s="186"/>
      <c r="K118" s="186"/>
      <c r="L118" s="186"/>
      <c r="M118" s="186"/>
    </row>
    <row r="119" spans="1:13" ht="13.5" customHeight="1">
      <c r="A119" s="70">
        <v>118</v>
      </c>
      <c r="D119" s="186"/>
      <c r="E119" s="71">
        <f>SUMIF('Ppto.personal por actividad'!C:C,Personal!B119,'Ppto.personal por actividad'!M:M)</f>
        <v>0</v>
      </c>
      <c r="F119" s="186"/>
      <c r="G119" s="186"/>
      <c r="H119" s="186"/>
      <c r="I119" s="186"/>
      <c r="J119" s="186"/>
      <c r="K119" s="186"/>
      <c r="L119" s="186"/>
      <c r="M119" s="186"/>
    </row>
    <row r="120" spans="1:13" ht="13.5" customHeight="1">
      <c r="A120" s="70">
        <v>119</v>
      </c>
      <c r="D120" s="186"/>
      <c r="E120" s="71">
        <f>SUMIF('Ppto.personal por actividad'!C:C,Personal!B120,'Ppto.personal por actividad'!M:M)</f>
        <v>0</v>
      </c>
      <c r="F120" s="186"/>
      <c r="G120" s="186"/>
      <c r="H120" s="186"/>
      <c r="I120" s="186"/>
      <c r="J120" s="186"/>
      <c r="K120" s="186"/>
      <c r="L120" s="186"/>
      <c r="M120" s="186"/>
    </row>
    <row r="121" spans="1:13" ht="13.5" customHeight="1">
      <c r="A121" s="70">
        <v>120</v>
      </c>
      <c r="D121" s="186"/>
      <c r="E121" s="71">
        <f>SUMIF('Ppto.personal por actividad'!C:C,Personal!B121,'Ppto.personal por actividad'!M:M)</f>
        <v>0</v>
      </c>
      <c r="F121" s="186"/>
      <c r="G121" s="186"/>
      <c r="H121" s="186"/>
      <c r="I121" s="186"/>
      <c r="J121" s="186"/>
      <c r="K121" s="186"/>
      <c r="L121" s="186"/>
      <c r="M121" s="186"/>
    </row>
    <row r="122" spans="1:13" ht="13.5" customHeight="1">
      <c r="A122" s="70">
        <v>121</v>
      </c>
      <c r="D122" s="186"/>
      <c r="E122" s="71">
        <f>SUMIF('Ppto.personal por actividad'!C:C,Personal!B122,'Ppto.personal por actividad'!M:M)</f>
        <v>0</v>
      </c>
      <c r="F122" s="186"/>
      <c r="G122" s="186"/>
      <c r="H122" s="186"/>
      <c r="I122" s="186"/>
      <c r="J122" s="186"/>
      <c r="K122" s="186"/>
      <c r="L122" s="186"/>
      <c r="M122" s="186"/>
    </row>
    <row r="123" spans="1:13" ht="13.5" customHeight="1">
      <c r="A123" s="70">
        <v>122</v>
      </c>
      <c r="D123" s="186"/>
      <c r="E123" s="71">
        <f>SUMIF('Ppto.personal por actividad'!C:C,Personal!B123,'Ppto.personal por actividad'!M:M)</f>
        <v>0</v>
      </c>
      <c r="F123" s="186"/>
      <c r="G123" s="186"/>
      <c r="H123" s="186"/>
      <c r="I123" s="186"/>
      <c r="J123" s="186"/>
      <c r="K123" s="186"/>
      <c r="L123" s="186"/>
      <c r="M123" s="186"/>
    </row>
    <row r="124" spans="1:13" ht="13.5" customHeight="1">
      <c r="A124" s="70">
        <v>123</v>
      </c>
      <c r="D124" s="186"/>
      <c r="E124" s="71">
        <f>SUMIF('Ppto.personal por actividad'!C:C,Personal!B124,'Ppto.personal por actividad'!M:M)</f>
        <v>0</v>
      </c>
      <c r="F124" s="186"/>
      <c r="G124" s="186"/>
      <c r="H124" s="186"/>
      <c r="I124" s="186"/>
      <c r="J124" s="186"/>
      <c r="K124" s="186"/>
      <c r="L124" s="186"/>
      <c r="M124" s="186"/>
    </row>
    <row r="125" spans="1:13" ht="13.5" customHeight="1">
      <c r="A125" s="70">
        <v>124</v>
      </c>
      <c r="D125" s="186"/>
      <c r="E125" s="71">
        <f>SUMIF('Ppto.personal por actividad'!C:C,Personal!B125,'Ppto.personal por actividad'!M:M)</f>
        <v>0</v>
      </c>
      <c r="F125" s="186"/>
      <c r="G125" s="186"/>
      <c r="H125" s="186"/>
      <c r="I125" s="186"/>
      <c r="J125" s="186"/>
      <c r="K125" s="186"/>
      <c r="L125" s="186"/>
      <c r="M125" s="186"/>
    </row>
    <row r="126" spans="1:13" ht="13.5" customHeight="1">
      <c r="A126" s="70">
        <v>125</v>
      </c>
      <c r="D126" s="186"/>
      <c r="E126" s="71">
        <f>SUMIF('Ppto.personal por actividad'!C:C,Personal!B126,'Ppto.personal por actividad'!M:M)</f>
        <v>0</v>
      </c>
      <c r="F126" s="186"/>
      <c r="G126" s="186"/>
      <c r="H126" s="186"/>
      <c r="I126" s="186"/>
      <c r="J126" s="186"/>
      <c r="K126" s="186"/>
      <c r="L126" s="186"/>
      <c r="M126" s="186"/>
    </row>
    <row r="127" spans="1:13" ht="13.5" customHeight="1">
      <c r="A127" s="70">
        <v>126</v>
      </c>
      <c r="D127" s="186"/>
      <c r="E127" s="71">
        <f>SUMIF('Ppto.personal por actividad'!C:C,Personal!B127,'Ppto.personal por actividad'!M:M)</f>
        <v>0</v>
      </c>
      <c r="F127" s="186"/>
      <c r="G127" s="186"/>
      <c r="H127" s="186"/>
      <c r="I127" s="186"/>
      <c r="J127" s="186"/>
      <c r="K127" s="186"/>
      <c r="L127" s="186"/>
      <c r="M127" s="186"/>
    </row>
    <row r="128" spans="1:13" ht="13.5" customHeight="1">
      <c r="A128" s="70">
        <v>127</v>
      </c>
      <c r="D128" s="186"/>
      <c r="E128" s="71">
        <f>SUMIF('Ppto.personal por actividad'!C:C,Personal!B128,'Ppto.personal por actividad'!M:M)</f>
        <v>0</v>
      </c>
      <c r="F128" s="186"/>
      <c r="G128" s="186"/>
      <c r="H128" s="186"/>
      <c r="I128" s="186"/>
      <c r="J128" s="186"/>
      <c r="K128" s="186"/>
      <c r="L128" s="186"/>
      <c r="M128" s="186"/>
    </row>
    <row r="129" spans="1:13" ht="13.5" customHeight="1">
      <c r="A129" s="70">
        <v>128</v>
      </c>
      <c r="D129" s="186"/>
      <c r="E129" s="71">
        <f>SUMIF('Ppto.personal por actividad'!C:C,Personal!B129,'Ppto.personal por actividad'!M:M)</f>
        <v>0</v>
      </c>
      <c r="F129" s="186"/>
      <c r="G129" s="186"/>
      <c r="H129" s="186"/>
      <c r="I129" s="186"/>
      <c r="J129" s="186"/>
      <c r="K129" s="186"/>
      <c r="L129" s="186"/>
      <c r="M129" s="186"/>
    </row>
    <row r="130" spans="1:13" ht="13.5" customHeight="1">
      <c r="A130" s="70">
        <v>129</v>
      </c>
      <c r="D130" s="186"/>
      <c r="E130" s="71">
        <f>SUMIF('Ppto.personal por actividad'!C:C,Personal!B130,'Ppto.personal por actividad'!M:M)</f>
        <v>0</v>
      </c>
      <c r="F130" s="186"/>
      <c r="G130" s="186"/>
      <c r="H130" s="186"/>
      <c r="I130" s="186"/>
      <c r="J130" s="186"/>
      <c r="K130" s="186"/>
      <c r="L130" s="186"/>
      <c r="M130" s="186"/>
    </row>
    <row r="131" spans="1:13" ht="13.5" customHeight="1">
      <c r="A131" s="70">
        <v>130</v>
      </c>
      <c r="D131" s="186"/>
      <c r="E131" s="71">
        <f>SUMIF('Ppto.personal por actividad'!C:C,Personal!B131,'Ppto.personal por actividad'!M:M)</f>
        <v>0</v>
      </c>
      <c r="F131" s="186"/>
      <c r="G131" s="186"/>
      <c r="H131" s="186"/>
      <c r="I131" s="186"/>
      <c r="J131" s="186"/>
      <c r="K131" s="186"/>
      <c r="L131" s="186"/>
      <c r="M131" s="186"/>
    </row>
    <row r="132" spans="1:13" ht="13.5" customHeight="1">
      <c r="A132" s="70">
        <v>131</v>
      </c>
      <c r="D132" s="186"/>
      <c r="E132" s="71">
        <f>SUMIF('Ppto.personal por actividad'!C:C,Personal!B132,'Ppto.personal por actividad'!M:M)</f>
        <v>0</v>
      </c>
      <c r="F132" s="186"/>
      <c r="G132" s="186"/>
      <c r="H132" s="186"/>
      <c r="I132" s="186"/>
      <c r="J132" s="186"/>
      <c r="K132" s="186"/>
      <c r="L132" s="186"/>
      <c r="M132" s="186"/>
    </row>
    <row r="133" spans="1:13" ht="13.5" customHeight="1">
      <c r="A133" s="70">
        <v>132</v>
      </c>
      <c r="D133" s="186"/>
      <c r="E133" s="71">
        <f>SUMIF('Ppto.personal por actividad'!C:C,Personal!B133,'Ppto.personal por actividad'!M:M)</f>
        <v>0</v>
      </c>
      <c r="F133" s="186"/>
      <c r="G133" s="186"/>
      <c r="H133" s="186"/>
      <c r="I133" s="186"/>
      <c r="J133" s="186"/>
      <c r="K133" s="186"/>
      <c r="L133" s="186"/>
      <c r="M133" s="186"/>
    </row>
    <row r="134" spans="1:13" ht="13.5" customHeight="1">
      <c r="A134" s="70">
        <v>133</v>
      </c>
      <c r="D134" s="186"/>
      <c r="E134" s="71">
        <f>SUMIF('Ppto.personal por actividad'!C:C,Personal!B134,'Ppto.personal por actividad'!M:M)</f>
        <v>0</v>
      </c>
      <c r="F134" s="186"/>
      <c r="G134" s="186"/>
      <c r="H134" s="186"/>
      <c r="I134" s="186"/>
      <c r="J134" s="186"/>
      <c r="K134" s="186"/>
      <c r="L134" s="186"/>
      <c r="M134" s="186"/>
    </row>
    <row r="135" spans="1:13" ht="13.5" customHeight="1">
      <c r="A135" s="70">
        <v>134</v>
      </c>
      <c r="D135" s="186"/>
      <c r="E135" s="71">
        <f>SUMIF('Ppto.personal por actividad'!C:C,Personal!B135,'Ppto.personal por actividad'!M:M)</f>
        <v>0</v>
      </c>
      <c r="F135" s="186"/>
      <c r="G135" s="186"/>
      <c r="H135" s="186"/>
      <c r="I135" s="186"/>
      <c r="J135" s="186"/>
      <c r="K135" s="186"/>
      <c r="L135" s="186"/>
      <c r="M135" s="186"/>
    </row>
    <row r="136" spans="1:13" ht="13.5" customHeight="1">
      <c r="A136" s="70">
        <v>135</v>
      </c>
      <c r="D136" s="186"/>
      <c r="E136" s="71">
        <f>SUMIF('Ppto.personal por actividad'!C:C,Personal!B136,'Ppto.personal por actividad'!M:M)</f>
        <v>0</v>
      </c>
      <c r="F136" s="186"/>
      <c r="G136" s="186"/>
      <c r="H136" s="186"/>
      <c r="I136" s="186"/>
      <c r="J136" s="186"/>
      <c r="K136" s="186"/>
      <c r="L136" s="186"/>
      <c r="M136" s="186"/>
    </row>
    <row r="137" spans="1:13" ht="13.5" customHeight="1">
      <c r="A137" s="70">
        <v>136</v>
      </c>
      <c r="D137" s="186"/>
      <c r="E137" s="71">
        <f>SUMIF('Ppto.personal por actividad'!C:C,Personal!B137,'Ppto.personal por actividad'!M:M)</f>
        <v>0</v>
      </c>
      <c r="F137" s="186"/>
      <c r="G137" s="186"/>
      <c r="H137" s="186"/>
      <c r="I137" s="186"/>
      <c r="J137" s="186"/>
      <c r="K137" s="186"/>
      <c r="L137" s="186"/>
      <c r="M137" s="186"/>
    </row>
    <row r="138" spans="1:13" ht="13.5" customHeight="1">
      <c r="A138" s="70">
        <v>137</v>
      </c>
      <c r="D138" s="186"/>
      <c r="E138" s="71">
        <f>SUMIF('Ppto.personal por actividad'!C:C,Personal!B138,'Ppto.personal por actividad'!M:M)</f>
        <v>0</v>
      </c>
      <c r="F138" s="186"/>
      <c r="G138" s="186"/>
      <c r="H138" s="186"/>
      <c r="I138" s="186"/>
      <c r="J138" s="186"/>
      <c r="K138" s="186"/>
      <c r="L138" s="186"/>
      <c r="M138" s="186"/>
    </row>
    <row r="139" spans="1:13" ht="13.5" customHeight="1">
      <c r="A139" s="70">
        <v>138</v>
      </c>
      <c r="D139" s="186"/>
      <c r="E139" s="71">
        <f>SUMIF('Ppto.personal por actividad'!C:C,Personal!B139,'Ppto.personal por actividad'!M:M)</f>
        <v>0</v>
      </c>
      <c r="F139" s="186"/>
      <c r="G139" s="186"/>
      <c r="H139" s="186"/>
      <c r="I139" s="186"/>
      <c r="J139" s="186"/>
      <c r="K139" s="186"/>
      <c r="L139" s="186"/>
      <c r="M139" s="186"/>
    </row>
    <row r="140" spans="1:13" ht="13.5" customHeight="1">
      <c r="A140" s="70">
        <v>139</v>
      </c>
      <c r="D140" s="186"/>
      <c r="E140" s="71">
        <f>SUMIF('Ppto.personal por actividad'!C:C,Personal!B140,'Ppto.personal por actividad'!M:M)</f>
        <v>0</v>
      </c>
      <c r="F140" s="186"/>
      <c r="G140" s="186"/>
      <c r="H140" s="186"/>
      <c r="I140" s="186"/>
      <c r="J140" s="186"/>
      <c r="K140" s="186"/>
      <c r="L140" s="186"/>
      <c r="M140" s="186"/>
    </row>
    <row r="141" spans="1:13" ht="13.5" customHeight="1">
      <c r="A141" s="70">
        <v>140</v>
      </c>
      <c r="D141" s="186"/>
      <c r="E141" s="71">
        <f>SUMIF('Ppto.personal por actividad'!C:C,Personal!B141,'Ppto.personal por actividad'!M:M)</f>
        <v>0</v>
      </c>
      <c r="F141" s="186"/>
      <c r="G141" s="186"/>
      <c r="H141" s="186"/>
      <c r="I141" s="186"/>
      <c r="J141" s="186"/>
      <c r="K141" s="186"/>
      <c r="L141" s="186"/>
      <c r="M141" s="186"/>
    </row>
    <row r="142" spans="1:13" ht="13.5" customHeight="1">
      <c r="A142" s="70">
        <v>141</v>
      </c>
      <c r="D142" s="186"/>
      <c r="E142" s="71">
        <f>SUMIF('Ppto.personal por actividad'!C:C,Personal!B142,'Ppto.personal por actividad'!M:M)</f>
        <v>0</v>
      </c>
      <c r="F142" s="186"/>
      <c r="G142" s="186"/>
      <c r="H142" s="186"/>
      <c r="I142" s="186"/>
      <c r="J142" s="186"/>
      <c r="K142" s="186"/>
      <c r="L142" s="186"/>
      <c r="M142" s="186"/>
    </row>
    <row r="143" spans="1:13" ht="13.5" customHeight="1">
      <c r="A143" s="70">
        <v>142</v>
      </c>
      <c r="D143" s="186"/>
      <c r="E143" s="71">
        <f>SUMIF('Ppto.personal por actividad'!C:C,Personal!B143,'Ppto.personal por actividad'!M:M)</f>
        <v>0</v>
      </c>
      <c r="F143" s="186"/>
      <c r="G143" s="186"/>
      <c r="H143" s="186"/>
      <c r="I143" s="186"/>
      <c r="J143" s="186"/>
      <c r="K143" s="186"/>
      <c r="L143" s="186"/>
      <c r="M143" s="186"/>
    </row>
    <row r="144" spans="1:13" ht="13.5" customHeight="1">
      <c r="A144" s="70">
        <v>143</v>
      </c>
      <c r="D144" s="186"/>
      <c r="E144" s="71">
        <f>SUMIF('Ppto.personal por actividad'!C:C,Personal!B144,'Ppto.personal por actividad'!M:M)</f>
        <v>0</v>
      </c>
      <c r="F144" s="186"/>
      <c r="G144" s="186"/>
      <c r="H144" s="186"/>
      <c r="I144" s="186"/>
      <c r="J144" s="186"/>
      <c r="K144" s="186"/>
      <c r="L144" s="186"/>
      <c r="M144" s="186"/>
    </row>
    <row r="145" spans="1:13" ht="13.5" customHeight="1">
      <c r="A145" s="70">
        <v>144</v>
      </c>
      <c r="D145" s="186"/>
      <c r="E145" s="71">
        <f>SUMIF('Ppto.personal por actividad'!C:C,Personal!B145,'Ppto.personal por actividad'!M:M)</f>
        <v>0</v>
      </c>
      <c r="F145" s="186"/>
      <c r="G145" s="186"/>
      <c r="H145" s="186"/>
      <c r="I145" s="186"/>
      <c r="J145" s="186"/>
      <c r="K145" s="186"/>
      <c r="L145" s="186"/>
      <c r="M145" s="186"/>
    </row>
    <row r="146" spans="1:13" ht="13.5" customHeight="1">
      <c r="A146" s="70">
        <v>145</v>
      </c>
      <c r="D146" s="186"/>
      <c r="E146" s="71">
        <f>SUMIF('Ppto.personal por actividad'!C:C,Personal!B146,'Ppto.personal por actividad'!M:M)</f>
        <v>0</v>
      </c>
      <c r="F146" s="186"/>
      <c r="G146" s="186"/>
      <c r="H146" s="186"/>
      <c r="I146" s="186"/>
      <c r="J146" s="186"/>
      <c r="K146" s="186"/>
      <c r="L146" s="186"/>
      <c r="M146" s="186"/>
    </row>
    <row r="147" spans="1:13" ht="13.5" customHeight="1">
      <c r="A147" s="70">
        <v>146</v>
      </c>
      <c r="D147" s="186"/>
      <c r="E147" s="71">
        <f>SUMIF('Ppto.personal por actividad'!C:C,Personal!B147,'Ppto.personal por actividad'!M:M)</f>
        <v>0</v>
      </c>
      <c r="F147" s="186"/>
      <c r="G147" s="186"/>
      <c r="H147" s="186"/>
      <c r="I147" s="186"/>
      <c r="J147" s="186"/>
      <c r="K147" s="186"/>
      <c r="L147" s="186"/>
      <c r="M147" s="186"/>
    </row>
    <row r="148" spans="1:13" ht="13.5" customHeight="1">
      <c r="A148" s="70">
        <v>147</v>
      </c>
      <c r="D148" s="186"/>
      <c r="E148" s="71">
        <f>SUMIF('Ppto.personal por actividad'!C:C,Personal!B148,'Ppto.personal por actividad'!M:M)</f>
        <v>0</v>
      </c>
      <c r="F148" s="186"/>
      <c r="G148" s="186"/>
      <c r="H148" s="186"/>
      <c r="I148" s="186"/>
      <c r="J148" s="186"/>
      <c r="K148" s="186"/>
      <c r="L148" s="186"/>
      <c r="M148" s="186"/>
    </row>
    <row r="149" spans="1:13" ht="13.5" customHeight="1">
      <c r="A149" s="70">
        <v>148</v>
      </c>
      <c r="D149" s="186"/>
      <c r="E149" s="71">
        <f>SUMIF('Ppto.personal por actividad'!C:C,Personal!B149,'Ppto.personal por actividad'!M:M)</f>
        <v>0</v>
      </c>
      <c r="F149" s="186"/>
      <c r="G149" s="186"/>
      <c r="H149" s="186"/>
      <c r="I149" s="186"/>
      <c r="J149" s="186"/>
      <c r="K149" s="186"/>
      <c r="L149" s="186"/>
      <c r="M149" s="186"/>
    </row>
    <row r="150" spans="1:13" ht="13.5" customHeight="1">
      <c r="A150" s="70">
        <v>149</v>
      </c>
      <c r="D150" s="186"/>
      <c r="E150" s="71">
        <f>SUMIF('Ppto.personal por actividad'!C:C,Personal!B150,'Ppto.personal por actividad'!M:M)</f>
        <v>0</v>
      </c>
      <c r="F150" s="186"/>
      <c r="G150" s="186"/>
      <c r="H150" s="186"/>
      <c r="I150" s="186"/>
      <c r="J150" s="186"/>
      <c r="K150" s="186"/>
      <c r="L150" s="186"/>
      <c r="M150" s="186"/>
    </row>
    <row r="151" spans="1:13" ht="13.5" customHeight="1">
      <c r="A151" s="70">
        <v>150</v>
      </c>
      <c r="D151" s="186"/>
      <c r="E151" s="71">
        <f>SUMIF('Ppto.personal por actividad'!C:C,Personal!B151,'Ppto.personal por actividad'!M:M)</f>
        <v>0</v>
      </c>
      <c r="F151" s="186"/>
      <c r="G151" s="186"/>
      <c r="H151" s="186"/>
      <c r="I151" s="186"/>
      <c r="J151" s="186"/>
      <c r="K151" s="186"/>
      <c r="L151" s="186"/>
      <c r="M151" s="186"/>
    </row>
    <row r="152" spans="1:13" ht="13.5" customHeight="1">
      <c r="A152" s="70">
        <v>151</v>
      </c>
      <c r="D152" s="186"/>
      <c r="E152" s="71">
        <f>SUMIF('Ppto.personal por actividad'!C:C,Personal!B152,'Ppto.personal por actividad'!M:M)</f>
        <v>0</v>
      </c>
      <c r="F152" s="186"/>
      <c r="G152" s="186"/>
      <c r="H152" s="186"/>
      <c r="I152" s="186"/>
      <c r="J152" s="186"/>
      <c r="K152" s="186"/>
      <c r="L152" s="186"/>
      <c r="M152" s="186"/>
    </row>
    <row r="153" spans="1:13" ht="13.5" customHeight="1">
      <c r="A153" s="70">
        <v>152</v>
      </c>
      <c r="D153" s="186"/>
      <c r="E153" s="71">
        <f>SUMIF('Ppto.personal por actividad'!C:C,Personal!B153,'Ppto.personal por actividad'!M:M)</f>
        <v>0</v>
      </c>
      <c r="F153" s="186"/>
      <c r="G153" s="186"/>
      <c r="H153" s="186"/>
      <c r="I153" s="186"/>
      <c r="J153" s="186"/>
      <c r="K153" s="186"/>
      <c r="L153" s="186"/>
      <c r="M153" s="186"/>
    </row>
    <row r="154" spans="1:13" ht="13.5" customHeight="1">
      <c r="A154" s="70">
        <v>153</v>
      </c>
      <c r="D154" s="186"/>
      <c r="E154" s="71">
        <f>SUMIF('Ppto.personal por actividad'!C:C,Personal!B154,'Ppto.personal por actividad'!M:M)</f>
        <v>0</v>
      </c>
      <c r="F154" s="186"/>
      <c r="G154" s="186"/>
      <c r="H154" s="186"/>
      <c r="I154" s="186"/>
      <c r="J154" s="186"/>
      <c r="K154" s="186"/>
      <c r="L154" s="186"/>
      <c r="M154" s="186"/>
    </row>
    <row r="155" spans="1:13" ht="13.5" customHeight="1">
      <c r="A155" s="70">
        <v>154</v>
      </c>
      <c r="D155" s="186"/>
      <c r="E155" s="71">
        <f>SUMIF('Ppto.personal por actividad'!C:C,Personal!B155,'Ppto.personal por actividad'!M:M)</f>
        <v>0</v>
      </c>
      <c r="F155" s="186"/>
      <c r="G155" s="186"/>
      <c r="H155" s="186"/>
      <c r="I155" s="186"/>
      <c r="J155" s="186"/>
      <c r="K155" s="186"/>
      <c r="L155" s="186"/>
      <c r="M155" s="186"/>
    </row>
    <row r="156" spans="1:13" ht="13.5" customHeight="1">
      <c r="A156" s="70">
        <v>155</v>
      </c>
      <c r="D156" s="186"/>
      <c r="E156" s="71">
        <f>SUMIF('Ppto.personal por actividad'!C:C,Personal!B156,'Ppto.personal por actividad'!M:M)</f>
        <v>0</v>
      </c>
      <c r="F156" s="186"/>
      <c r="G156" s="186"/>
      <c r="H156" s="186"/>
      <c r="I156" s="186"/>
      <c r="J156" s="186"/>
      <c r="K156" s="186"/>
      <c r="L156" s="186"/>
      <c r="M156" s="186"/>
    </row>
    <row r="157" spans="1:13" ht="13.5" customHeight="1">
      <c r="A157" s="70">
        <v>156</v>
      </c>
      <c r="D157" s="186"/>
      <c r="E157" s="71">
        <f>SUMIF('Ppto.personal por actividad'!C:C,Personal!B157,'Ppto.personal por actividad'!M:M)</f>
        <v>0</v>
      </c>
      <c r="F157" s="186"/>
      <c r="G157" s="186"/>
      <c r="H157" s="186"/>
      <c r="I157" s="186"/>
      <c r="J157" s="186"/>
      <c r="K157" s="186"/>
      <c r="L157" s="186"/>
      <c r="M157" s="186"/>
    </row>
    <row r="158" spans="1:13" ht="13.5" customHeight="1">
      <c r="A158" s="70">
        <v>157</v>
      </c>
      <c r="D158" s="186"/>
      <c r="E158" s="71">
        <f>SUMIF('Ppto.personal por actividad'!C:C,Personal!B158,'Ppto.personal por actividad'!M:M)</f>
        <v>0</v>
      </c>
      <c r="F158" s="186"/>
      <c r="G158" s="186"/>
      <c r="H158" s="186"/>
      <c r="I158" s="186"/>
      <c r="J158" s="186"/>
      <c r="K158" s="186"/>
      <c r="L158" s="186"/>
      <c r="M158" s="186"/>
    </row>
    <row r="159" spans="1:13" ht="13.5" customHeight="1">
      <c r="A159" s="70">
        <v>158</v>
      </c>
      <c r="D159" s="186"/>
      <c r="E159" s="71">
        <f>SUMIF('Ppto.personal por actividad'!C:C,Personal!B159,'Ppto.personal por actividad'!M:M)</f>
        <v>0</v>
      </c>
      <c r="F159" s="186"/>
      <c r="G159" s="186"/>
      <c r="H159" s="186"/>
      <c r="I159" s="186"/>
      <c r="J159" s="186"/>
      <c r="K159" s="186"/>
      <c r="L159" s="186"/>
      <c r="M159" s="186"/>
    </row>
    <row r="160" spans="1:13" ht="13.5" customHeight="1">
      <c r="A160" s="70">
        <v>159</v>
      </c>
      <c r="D160" s="186"/>
      <c r="E160" s="71">
        <f>SUMIF('Ppto.personal por actividad'!C:C,Personal!B160,'Ppto.personal por actividad'!M:M)</f>
        <v>0</v>
      </c>
      <c r="F160" s="186"/>
      <c r="G160" s="186"/>
      <c r="H160" s="186"/>
      <c r="I160" s="186"/>
      <c r="J160" s="186"/>
      <c r="K160" s="186"/>
      <c r="L160" s="186"/>
      <c r="M160" s="186"/>
    </row>
    <row r="161" spans="1:13" ht="13.5" customHeight="1">
      <c r="A161" s="70">
        <v>160</v>
      </c>
      <c r="D161" s="186"/>
      <c r="E161" s="71">
        <f>SUMIF('Ppto.personal por actividad'!C:C,Personal!B161,'Ppto.personal por actividad'!M:M)</f>
        <v>0</v>
      </c>
      <c r="F161" s="186"/>
      <c r="G161" s="186"/>
      <c r="H161" s="186"/>
      <c r="I161" s="186"/>
      <c r="J161" s="186"/>
      <c r="K161" s="186"/>
      <c r="L161" s="186"/>
      <c r="M161" s="186"/>
    </row>
    <row r="162" spans="1:13" ht="13.5" customHeight="1">
      <c r="A162" s="70">
        <v>161</v>
      </c>
      <c r="D162" s="186"/>
      <c r="E162" s="71">
        <f>SUMIF('Ppto.personal por actividad'!C:C,Personal!B162,'Ppto.personal por actividad'!M:M)</f>
        <v>0</v>
      </c>
      <c r="F162" s="186"/>
      <c r="G162" s="186"/>
      <c r="H162" s="186"/>
      <c r="I162" s="186"/>
      <c r="J162" s="186"/>
      <c r="K162" s="186"/>
      <c r="L162" s="186"/>
      <c r="M162" s="186"/>
    </row>
    <row r="163" spans="1:13" ht="13.5" customHeight="1">
      <c r="A163" s="70">
        <v>162</v>
      </c>
      <c r="D163" s="186"/>
      <c r="E163" s="71">
        <f>SUMIF('Ppto.personal por actividad'!C:C,Personal!B163,'Ppto.personal por actividad'!M:M)</f>
        <v>0</v>
      </c>
      <c r="F163" s="186"/>
      <c r="G163" s="186"/>
      <c r="H163" s="186"/>
      <c r="I163" s="186"/>
      <c r="J163" s="186"/>
      <c r="K163" s="186"/>
      <c r="L163" s="186"/>
      <c r="M163" s="186"/>
    </row>
    <row r="164" spans="1:13" ht="13.5" customHeight="1">
      <c r="A164" s="70">
        <v>163</v>
      </c>
      <c r="D164" s="186"/>
      <c r="E164" s="71">
        <f>SUMIF('Ppto.personal por actividad'!C:C,Personal!B164,'Ppto.personal por actividad'!M:M)</f>
        <v>0</v>
      </c>
      <c r="F164" s="186"/>
      <c r="G164" s="186"/>
      <c r="H164" s="186"/>
      <c r="I164" s="186"/>
      <c r="J164" s="186"/>
      <c r="K164" s="186"/>
      <c r="L164" s="186"/>
      <c r="M164" s="186"/>
    </row>
    <row r="165" spans="1:13" ht="13.5" customHeight="1">
      <c r="A165" s="70">
        <v>164</v>
      </c>
      <c r="D165" s="186"/>
      <c r="E165" s="71">
        <f>SUMIF('Ppto.personal por actividad'!C:C,Personal!B165,'Ppto.personal por actividad'!M:M)</f>
        <v>0</v>
      </c>
      <c r="F165" s="186"/>
      <c r="G165" s="186"/>
      <c r="H165" s="186"/>
      <c r="I165" s="186"/>
      <c r="J165" s="186"/>
      <c r="K165" s="186"/>
      <c r="L165" s="186"/>
      <c r="M165" s="186"/>
    </row>
    <row r="166" spans="1:13" ht="13.5" customHeight="1">
      <c r="A166" s="70">
        <v>165</v>
      </c>
      <c r="D166" s="186"/>
      <c r="E166" s="71">
        <f>SUMIF('Ppto.personal por actividad'!C:C,Personal!B166,'Ppto.personal por actividad'!M:M)</f>
        <v>0</v>
      </c>
      <c r="F166" s="186"/>
      <c r="G166" s="186"/>
      <c r="H166" s="186"/>
      <c r="I166" s="186"/>
      <c r="J166" s="186"/>
      <c r="K166" s="186"/>
      <c r="L166" s="186"/>
      <c r="M166" s="186"/>
    </row>
    <row r="167" spans="1:13" ht="13.5" customHeight="1">
      <c r="A167" s="70">
        <v>166</v>
      </c>
      <c r="D167" s="186"/>
      <c r="E167" s="71">
        <f>SUMIF('Ppto.personal por actividad'!C:C,Personal!B167,'Ppto.personal por actividad'!M:M)</f>
        <v>0</v>
      </c>
      <c r="F167" s="186"/>
      <c r="G167" s="186"/>
      <c r="H167" s="186"/>
      <c r="I167" s="186"/>
      <c r="J167" s="186"/>
      <c r="K167" s="186"/>
      <c r="L167" s="186"/>
      <c r="M167" s="186"/>
    </row>
    <row r="168" spans="1:13" ht="13.5" customHeight="1">
      <c r="A168" s="70">
        <v>167</v>
      </c>
      <c r="D168" s="186"/>
      <c r="E168" s="71">
        <f>SUMIF('Ppto.personal por actividad'!C:C,Personal!B168,'Ppto.personal por actividad'!M:M)</f>
        <v>0</v>
      </c>
      <c r="F168" s="186"/>
      <c r="G168" s="186"/>
      <c r="H168" s="186"/>
      <c r="I168" s="186"/>
      <c r="J168" s="186"/>
      <c r="K168" s="186"/>
      <c r="L168" s="186"/>
      <c r="M168" s="186"/>
    </row>
    <row r="169" spans="1:13" ht="13.5" customHeight="1">
      <c r="A169" s="70">
        <v>168</v>
      </c>
      <c r="D169" s="186"/>
      <c r="E169" s="71">
        <f>SUMIF('Ppto.personal por actividad'!C:C,Personal!B169,'Ppto.personal por actividad'!M:M)</f>
        <v>0</v>
      </c>
      <c r="F169" s="186"/>
      <c r="G169" s="186"/>
      <c r="H169" s="186"/>
      <c r="I169" s="186"/>
      <c r="J169" s="186"/>
      <c r="K169" s="186"/>
      <c r="L169" s="186"/>
      <c r="M169" s="186"/>
    </row>
    <row r="170" spans="1:13" ht="13.5" customHeight="1">
      <c r="A170" s="70">
        <v>169</v>
      </c>
      <c r="D170" s="186"/>
      <c r="E170" s="71">
        <f>SUMIF('Ppto.personal por actividad'!C:C,Personal!B170,'Ppto.personal por actividad'!M:M)</f>
        <v>0</v>
      </c>
      <c r="F170" s="186"/>
      <c r="G170" s="186"/>
      <c r="H170" s="186"/>
      <c r="I170" s="186"/>
      <c r="J170" s="186"/>
      <c r="K170" s="186"/>
      <c r="L170" s="186"/>
      <c r="M170" s="186"/>
    </row>
    <row r="171" spans="1:13" ht="13.5" customHeight="1">
      <c r="A171" s="70">
        <v>170</v>
      </c>
      <c r="D171" s="186"/>
      <c r="E171" s="71">
        <f>SUMIF('Ppto.personal por actividad'!C:C,Personal!B171,'Ppto.personal por actividad'!M:M)</f>
        <v>0</v>
      </c>
      <c r="F171" s="186"/>
      <c r="G171" s="186"/>
      <c r="H171" s="186"/>
      <c r="I171" s="186"/>
      <c r="J171" s="186"/>
      <c r="K171" s="186"/>
      <c r="L171" s="186"/>
      <c r="M171" s="186"/>
    </row>
    <row r="172" spans="1:13" ht="13.5" customHeight="1">
      <c r="A172" s="70">
        <v>171</v>
      </c>
      <c r="D172" s="186"/>
      <c r="E172" s="71">
        <f>SUMIF('Ppto.personal por actividad'!C:C,Personal!B172,'Ppto.personal por actividad'!M:M)</f>
        <v>0</v>
      </c>
      <c r="F172" s="186"/>
      <c r="G172" s="186"/>
      <c r="H172" s="186"/>
      <c r="I172" s="186"/>
      <c r="J172" s="186"/>
      <c r="K172" s="186"/>
      <c r="L172" s="186"/>
      <c r="M172" s="186"/>
    </row>
    <row r="173" spans="1:13" ht="13.5" customHeight="1">
      <c r="A173" s="70">
        <v>172</v>
      </c>
      <c r="D173" s="186"/>
      <c r="E173" s="71">
        <f>SUMIF('Ppto.personal por actividad'!C:C,Personal!B173,'Ppto.personal por actividad'!M:M)</f>
        <v>0</v>
      </c>
      <c r="F173" s="186"/>
      <c r="G173" s="186"/>
      <c r="H173" s="186"/>
      <c r="I173" s="186"/>
      <c r="J173" s="186"/>
      <c r="K173" s="186"/>
      <c r="L173" s="186"/>
      <c r="M173" s="186"/>
    </row>
    <row r="174" spans="1:13" ht="13.5" customHeight="1">
      <c r="A174" s="70">
        <v>173</v>
      </c>
      <c r="D174" s="186"/>
      <c r="E174" s="71">
        <f>SUMIF('Ppto.personal por actividad'!C:C,Personal!B174,'Ppto.personal por actividad'!M:M)</f>
        <v>0</v>
      </c>
      <c r="F174" s="186"/>
      <c r="G174" s="186"/>
      <c r="H174" s="186"/>
      <c r="I174" s="186"/>
      <c r="J174" s="186"/>
      <c r="K174" s="186"/>
      <c r="L174" s="186"/>
      <c r="M174" s="186"/>
    </row>
    <row r="175" spans="1:13" ht="13.5" customHeight="1">
      <c r="A175" s="70">
        <v>174</v>
      </c>
      <c r="D175" s="186"/>
      <c r="E175" s="71">
        <f>SUMIF('Ppto.personal por actividad'!C:C,Personal!B175,'Ppto.personal por actividad'!M:M)</f>
        <v>0</v>
      </c>
      <c r="F175" s="186"/>
      <c r="G175" s="186"/>
      <c r="H175" s="186"/>
      <c r="I175" s="186"/>
      <c r="J175" s="186"/>
      <c r="K175" s="186"/>
      <c r="L175" s="186"/>
      <c r="M175" s="186"/>
    </row>
    <row r="176" spans="1:13" ht="13.5" customHeight="1">
      <c r="A176" s="70">
        <v>175</v>
      </c>
      <c r="D176" s="186"/>
      <c r="E176" s="71">
        <f>SUMIF('Ppto.personal por actividad'!C:C,Personal!B176,'Ppto.personal por actividad'!M:M)</f>
        <v>0</v>
      </c>
      <c r="F176" s="186"/>
      <c r="G176" s="186"/>
      <c r="H176" s="186"/>
      <c r="I176" s="186"/>
      <c r="J176" s="186"/>
      <c r="K176" s="186"/>
      <c r="L176" s="186"/>
      <c r="M176" s="186"/>
    </row>
    <row r="177" spans="1:13" ht="13.5" customHeight="1">
      <c r="A177" s="70">
        <v>176</v>
      </c>
      <c r="D177" s="186"/>
      <c r="E177" s="71">
        <f>SUMIF('Ppto.personal por actividad'!C:C,Personal!B177,'Ppto.personal por actividad'!M:M)</f>
        <v>0</v>
      </c>
      <c r="F177" s="186"/>
      <c r="G177" s="186"/>
      <c r="H177" s="186"/>
      <c r="I177" s="186"/>
      <c r="J177" s="186"/>
      <c r="K177" s="186"/>
      <c r="L177" s="186"/>
      <c r="M177" s="186"/>
    </row>
    <row r="178" spans="1:13" ht="13.5" customHeight="1">
      <c r="A178" s="70">
        <v>177</v>
      </c>
      <c r="D178" s="186"/>
      <c r="E178" s="71">
        <f>SUMIF('Ppto.personal por actividad'!C:C,Personal!B178,'Ppto.personal por actividad'!M:M)</f>
        <v>0</v>
      </c>
      <c r="F178" s="186"/>
      <c r="G178" s="186"/>
      <c r="H178" s="186"/>
      <c r="I178" s="186"/>
      <c r="J178" s="186"/>
      <c r="K178" s="186"/>
      <c r="L178" s="186"/>
      <c r="M178" s="186"/>
    </row>
    <row r="179" spans="1:13" ht="13.5" customHeight="1">
      <c r="A179" s="70">
        <v>178</v>
      </c>
      <c r="D179" s="186"/>
      <c r="E179" s="71">
        <f>SUMIF('Ppto.personal por actividad'!C:C,Personal!B179,'Ppto.personal por actividad'!M:M)</f>
        <v>0</v>
      </c>
      <c r="F179" s="186"/>
      <c r="G179" s="186"/>
      <c r="H179" s="186"/>
      <c r="I179" s="186"/>
      <c r="J179" s="186"/>
      <c r="K179" s="186"/>
      <c r="L179" s="186"/>
      <c r="M179" s="186"/>
    </row>
    <row r="180" spans="1:13" ht="13.5" customHeight="1">
      <c r="A180" s="70">
        <v>179</v>
      </c>
      <c r="D180" s="186"/>
      <c r="E180" s="71">
        <f>SUMIF('Ppto.personal por actividad'!C:C,Personal!B180,'Ppto.personal por actividad'!M:M)</f>
        <v>0</v>
      </c>
      <c r="F180" s="186"/>
      <c r="G180" s="186"/>
      <c r="H180" s="186"/>
      <c r="I180" s="186"/>
      <c r="J180" s="186"/>
      <c r="K180" s="186"/>
      <c r="L180" s="186"/>
      <c r="M180" s="186"/>
    </row>
    <row r="181" spans="1:13" ht="13.5" customHeight="1">
      <c r="A181" s="70">
        <v>180</v>
      </c>
      <c r="D181" s="186"/>
      <c r="E181" s="71">
        <f>SUMIF('Ppto.personal por actividad'!C:C,Personal!B181,'Ppto.personal por actividad'!M:M)</f>
        <v>0</v>
      </c>
      <c r="F181" s="186"/>
      <c r="G181" s="186"/>
      <c r="H181" s="186"/>
      <c r="I181" s="186"/>
      <c r="J181" s="186"/>
      <c r="K181" s="186"/>
      <c r="L181" s="186"/>
      <c r="M181" s="186"/>
    </row>
    <row r="182" spans="1:13" ht="13.5" customHeight="1">
      <c r="A182" s="70">
        <v>181</v>
      </c>
      <c r="D182" s="186"/>
      <c r="E182" s="71">
        <f>SUMIF('Ppto.personal por actividad'!C:C,Personal!B182,'Ppto.personal por actividad'!M:M)</f>
        <v>0</v>
      </c>
      <c r="F182" s="186"/>
      <c r="G182" s="186"/>
      <c r="H182" s="186"/>
      <c r="I182" s="186"/>
      <c r="J182" s="186"/>
      <c r="K182" s="186"/>
      <c r="L182" s="186"/>
      <c r="M182" s="186"/>
    </row>
    <row r="183" spans="1:13" ht="13.5" customHeight="1">
      <c r="A183" s="70">
        <v>182</v>
      </c>
      <c r="D183" s="186"/>
      <c r="E183" s="71">
        <f>SUMIF('Ppto.personal por actividad'!C:C,Personal!B183,'Ppto.personal por actividad'!M:M)</f>
        <v>0</v>
      </c>
      <c r="F183" s="186"/>
      <c r="G183" s="186"/>
      <c r="H183" s="186"/>
      <c r="I183" s="186"/>
      <c r="J183" s="186"/>
      <c r="K183" s="186"/>
      <c r="L183" s="186"/>
      <c r="M183" s="186"/>
    </row>
    <row r="184" spans="1:13" ht="13.5" customHeight="1">
      <c r="A184" s="70">
        <v>183</v>
      </c>
      <c r="D184" s="186"/>
      <c r="E184" s="71">
        <f>SUMIF('Ppto.personal por actividad'!C:C,Personal!B184,'Ppto.personal por actividad'!M:M)</f>
        <v>0</v>
      </c>
      <c r="F184" s="186"/>
      <c r="G184" s="186"/>
      <c r="H184" s="186"/>
      <c r="I184" s="186"/>
      <c r="J184" s="186"/>
      <c r="K184" s="186"/>
      <c r="L184" s="186"/>
      <c r="M184" s="186"/>
    </row>
    <row r="185" spans="1:13" ht="13.5" customHeight="1">
      <c r="A185" s="70">
        <v>184</v>
      </c>
      <c r="D185" s="186"/>
      <c r="E185" s="71">
        <f>SUMIF('Ppto.personal por actividad'!C:C,Personal!B185,'Ppto.personal por actividad'!M:M)</f>
        <v>0</v>
      </c>
      <c r="F185" s="186"/>
      <c r="G185" s="186"/>
      <c r="H185" s="186"/>
      <c r="I185" s="186"/>
      <c r="J185" s="186"/>
      <c r="K185" s="186"/>
      <c r="L185" s="186"/>
      <c r="M185" s="186"/>
    </row>
    <row r="186" spans="1:13" ht="13.5" customHeight="1">
      <c r="A186" s="70">
        <v>185</v>
      </c>
      <c r="D186" s="186"/>
      <c r="E186" s="71">
        <f>SUMIF('Ppto.personal por actividad'!C:C,Personal!B186,'Ppto.personal por actividad'!M:M)</f>
        <v>0</v>
      </c>
      <c r="F186" s="186"/>
      <c r="G186" s="186"/>
      <c r="H186" s="186"/>
      <c r="I186" s="186"/>
      <c r="J186" s="186"/>
      <c r="K186" s="186"/>
      <c r="L186" s="186"/>
      <c r="M186" s="186"/>
    </row>
    <row r="187" spans="1:13" ht="13.5" customHeight="1">
      <c r="A187" s="70">
        <v>186</v>
      </c>
      <c r="D187" s="186"/>
      <c r="E187" s="71">
        <f>SUMIF('Ppto.personal por actividad'!C:C,Personal!B187,'Ppto.personal por actividad'!M:M)</f>
        <v>0</v>
      </c>
      <c r="F187" s="186"/>
      <c r="G187" s="186"/>
      <c r="H187" s="186"/>
      <c r="I187" s="186"/>
      <c r="J187" s="186"/>
      <c r="K187" s="186"/>
      <c r="L187" s="186"/>
      <c r="M187" s="186"/>
    </row>
    <row r="188" spans="1:13" ht="13.5" customHeight="1">
      <c r="A188" s="70">
        <v>187</v>
      </c>
      <c r="D188" s="186"/>
      <c r="E188" s="71">
        <f>SUMIF('Ppto.personal por actividad'!C:C,Personal!B188,'Ppto.personal por actividad'!M:M)</f>
        <v>0</v>
      </c>
      <c r="F188" s="186"/>
      <c r="G188" s="186"/>
      <c r="H188" s="186"/>
      <c r="I188" s="186"/>
      <c r="J188" s="186"/>
      <c r="K188" s="186"/>
      <c r="L188" s="186"/>
      <c r="M188" s="186"/>
    </row>
    <row r="189" spans="1:13" ht="13.5" customHeight="1">
      <c r="A189" s="70">
        <v>188</v>
      </c>
      <c r="D189" s="186"/>
      <c r="E189" s="71">
        <f>SUMIF('Ppto.personal por actividad'!C:C,Personal!B189,'Ppto.personal por actividad'!M:M)</f>
        <v>0</v>
      </c>
      <c r="F189" s="186"/>
      <c r="G189" s="186"/>
      <c r="H189" s="186"/>
      <c r="I189" s="186"/>
      <c r="J189" s="186"/>
      <c r="K189" s="186"/>
      <c r="L189" s="186"/>
      <c r="M189" s="186"/>
    </row>
    <row r="190" spans="1:13" ht="13.5" customHeight="1">
      <c r="A190" s="70">
        <v>189</v>
      </c>
      <c r="D190" s="186"/>
      <c r="E190" s="71">
        <f>SUMIF('Ppto.personal por actividad'!C:C,Personal!B190,'Ppto.personal por actividad'!M:M)</f>
        <v>0</v>
      </c>
      <c r="F190" s="186"/>
      <c r="G190" s="186"/>
      <c r="H190" s="186"/>
      <c r="I190" s="186"/>
      <c r="J190" s="186"/>
      <c r="K190" s="186"/>
      <c r="L190" s="186"/>
      <c r="M190" s="186"/>
    </row>
    <row r="191" spans="1:13" ht="13.5" customHeight="1">
      <c r="A191" s="70">
        <v>190</v>
      </c>
      <c r="D191" s="186"/>
      <c r="E191" s="71">
        <f>SUMIF('Ppto.personal por actividad'!C:C,Personal!B191,'Ppto.personal por actividad'!M:M)</f>
        <v>0</v>
      </c>
      <c r="F191" s="186"/>
      <c r="G191" s="186"/>
      <c r="H191" s="186"/>
      <c r="I191" s="186"/>
      <c r="J191" s="186"/>
      <c r="K191" s="186"/>
      <c r="L191" s="186"/>
      <c r="M191" s="186"/>
    </row>
    <row r="192" spans="1:13" ht="13.5" customHeight="1">
      <c r="A192" s="70">
        <v>191</v>
      </c>
      <c r="D192" s="186"/>
      <c r="E192" s="71">
        <f>SUMIF('Ppto.personal por actividad'!C:C,Personal!B192,'Ppto.personal por actividad'!M:M)</f>
        <v>0</v>
      </c>
      <c r="F192" s="186"/>
      <c r="G192" s="186"/>
      <c r="H192" s="186"/>
      <c r="I192" s="186"/>
      <c r="J192" s="186"/>
      <c r="K192" s="186"/>
      <c r="L192" s="186"/>
      <c r="M192" s="186"/>
    </row>
    <row r="193" spans="1:13" ht="13.5" customHeight="1">
      <c r="A193" s="70">
        <v>192</v>
      </c>
      <c r="D193" s="186"/>
      <c r="E193" s="71">
        <f>SUMIF('Ppto.personal por actividad'!C:C,Personal!B193,'Ppto.personal por actividad'!M:M)</f>
        <v>0</v>
      </c>
      <c r="F193" s="186"/>
      <c r="G193" s="186"/>
      <c r="H193" s="186"/>
      <c r="I193" s="186"/>
      <c r="J193" s="186"/>
      <c r="K193" s="186"/>
      <c r="L193" s="186"/>
      <c r="M193" s="186"/>
    </row>
    <row r="194" spans="1:13" ht="13.5" customHeight="1">
      <c r="A194" s="70">
        <v>193</v>
      </c>
      <c r="D194" s="186"/>
      <c r="E194" s="71">
        <f>SUMIF('Ppto.personal por actividad'!C:C,Personal!B194,'Ppto.personal por actividad'!M:M)</f>
        <v>0</v>
      </c>
      <c r="F194" s="186"/>
      <c r="G194" s="186"/>
      <c r="H194" s="186"/>
      <c r="I194" s="186"/>
      <c r="J194" s="186"/>
      <c r="K194" s="186"/>
      <c r="L194" s="186"/>
      <c r="M194" s="186"/>
    </row>
    <row r="195" spans="1:13" ht="13.5" customHeight="1">
      <c r="A195" s="70">
        <v>194</v>
      </c>
      <c r="D195" s="186"/>
      <c r="E195" s="71">
        <f>SUMIF('Ppto.personal por actividad'!C:C,Personal!B195,'Ppto.personal por actividad'!M:M)</f>
        <v>0</v>
      </c>
      <c r="F195" s="186"/>
      <c r="G195" s="186"/>
      <c r="H195" s="186"/>
      <c r="I195" s="186"/>
      <c r="J195" s="186"/>
      <c r="K195" s="186"/>
      <c r="L195" s="186"/>
      <c r="M195" s="186"/>
    </row>
    <row r="196" spans="1:13" ht="13.5" customHeight="1">
      <c r="A196" s="70">
        <v>195</v>
      </c>
      <c r="D196" s="186"/>
      <c r="E196" s="71">
        <f>SUMIF('Ppto.personal por actividad'!C:C,Personal!B196,'Ppto.personal por actividad'!M:M)</f>
        <v>0</v>
      </c>
      <c r="F196" s="186"/>
      <c r="G196" s="186"/>
      <c r="H196" s="186"/>
      <c r="I196" s="186"/>
      <c r="J196" s="186"/>
      <c r="K196" s="186"/>
      <c r="L196" s="186"/>
      <c r="M196" s="186"/>
    </row>
    <row r="197" spans="1:13" ht="13.5" customHeight="1">
      <c r="A197" s="70">
        <v>196</v>
      </c>
      <c r="D197" s="186"/>
      <c r="E197" s="71">
        <f>SUMIF('Ppto.personal por actividad'!C:C,Personal!B197,'Ppto.personal por actividad'!M:M)</f>
        <v>0</v>
      </c>
      <c r="F197" s="186"/>
      <c r="G197" s="186"/>
      <c r="H197" s="186"/>
      <c r="I197" s="186"/>
      <c r="J197" s="186"/>
      <c r="K197" s="186"/>
      <c r="L197" s="186"/>
      <c r="M197" s="186"/>
    </row>
    <row r="198" spans="1:13" ht="13.5" customHeight="1">
      <c r="A198" s="70">
        <v>197</v>
      </c>
      <c r="D198" s="186"/>
      <c r="E198" s="71">
        <f>SUMIF('Ppto.personal por actividad'!C:C,Personal!B198,'Ppto.personal por actividad'!M:M)</f>
        <v>0</v>
      </c>
      <c r="F198" s="186"/>
      <c r="G198" s="186"/>
      <c r="H198" s="186"/>
      <c r="I198" s="186"/>
      <c r="J198" s="186"/>
      <c r="K198" s="186"/>
      <c r="L198" s="186"/>
      <c r="M198" s="186"/>
    </row>
    <row r="199" spans="1:13" ht="13.5" customHeight="1">
      <c r="A199" s="70">
        <v>198</v>
      </c>
      <c r="D199" s="186"/>
      <c r="E199" s="71">
        <f>SUMIF('Ppto.personal por actividad'!C:C,Personal!B199,'Ppto.personal por actividad'!M:M)</f>
        <v>0</v>
      </c>
      <c r="F199" s="186"/>
      <c r="G199" s="186"/>
      <c r="H199" s="186"/>
      <c r="I199" s="186"/>
      <c r="J199" s="186"/>
      <c r="K199" s="186"/>
      <c r="L199" s="186"/>
      <c r="M199" s="186"/>
    </row>
    <row r="200" spans="1:13" ht="13.5" customHeight="1">
      <c r="A200" s="70">
        <v>199</v>
      </c>
      <c r="D200" s="186"/>
      <c r="E200" s="71">
        <f>SUMIF('Ppto.personal por actividad'!C:C,Personal!B200,'Ppto.personal por actividad'!M:M)</f>
        <v>0</v>
      </c>
      <c r="F200" s="186"/>
      <c r="G200" s="186"/>
      <c r="H200" s="186"/>
      <c r="I200" s="186"/>
      <c r="J200" s="186"/>
      <c r="K200" s="186"/>
      <c r="L200" s="186"/>
      <c r="M200" s="186"/>
    </row>
    <row r="201" spans="1:13" ht="13.5" customHeight="1">
      <c r="A201" s="70">
        <v>200</v>
      </c>
      <c r="D201" s="186"/>
      <c r="E201" s="71">
        <f>SUMIF('Ppto.personal por actividad'!C:C,Personal!B201,'Ppto.personal por actividad'!M:M)</f>
        <v>0</v>
      </c>
      <c r="F201" s="186"/>
      <c r="G201" s="186"/>
      <c r="H201" s="186"/>
      <c r="I201" s="186"/>
      <c r="J201" s="186"/>
      <c r="K201" s="186"/>
      <c r="L201" s="186"/>
      <c r="M201" s="186"/>
    </row>
    <row r="202" spans="1:13" ht="13.5" customHeight="1">
      <c r="A202" s="70">
        <v>201</v>
      </c>
      <c r="D202" s="186"/>
      <c r="E202" s="71">
        <f>SUMIF('Ppto.personal por actividad'!C:C,Personal!B202,'Ppto.personal por actividad'!M:M)</f>
        <v>0</v>
      </c>
      <c r="F202" s="186"/>
      <c r="G202" s="186"/>
      <c r="H202" s="186"/>
      <c r="I202" s="186"/>
      <c r="J202" s="186"/>
      <c r="K202" s="186"/>
      <c r="L202" s="186"/>
      <c r="M202" s="186"/>
    </row>
    <row r="203" spans="1:13" ht="13.5" customHeight="1">
      <c r="A203" s="70">
        <v>202</v>
      </c>
      <c r="D203" s="186"/>
      <c r="E203" s="71">
        <f>SUMIF('Ppto.personal por actividad'!C:C,Personal!B203,'Ppto.personal por actividad'!M:M)</f>
        <v>0</v>
      </c>
      <c r="F203" s="186"/>
      <c r="G203" s="186"/>
      <c r="H203" s="186"/>
      <c r="I203" s="186"/>
      <c r="J203" s="186"/>
      <c r="K203" s="186"/>
      <c r="L203" s="186"/>
      <c r="M203" s="186"/>
    </row>
    <row r="204" spans="1:13" ht="13.5" customHeight="1">
      <c r="A204" s="70">
        <v>203</v>
      </c>
      <c r="D204" s="186"/>
      <c r="E204" s="71">
        <f>SUMIF('Ppto.personal por actividad'!C:C,Personal!B204,'Ppto.personal por actividad'!M:M)</f>
        <v>0</v>
      </c>
      <c r="F204" s="186"/>
      <c r="G204" s="186"/>
      <c r="H204" s="186"/>
      <c r="I204" s="186"/>
      <c r="J204" s="186"/>
      <c r="K204" s="186"/>
      <c r="L204" s="186"/>
      <c r="M204" s="186"/>
    </row>
    <row r="205" spans="1:13" ht="13.5" customHeight="1">
      <c r="A205" s="70">
        <v>204</v>
      </c>
      <c r="D205" s="186"/>
      <c r="E205" s="71">
        <f>SUMIF('Ppto.personal por actividad'!C:C,Personal!B205,'Ppto.personal por actividad'!M:M)</f>
        <v>0</v>
      </c>
      <c r="F205" s="186"/>
      <c r="G205" s="186"/>
      <c r="H205" s="186"/>
      <c r="I205" s="186"/>
      <c r="J205" s="186"/>
      <c r="K205" s="186"/>
      <c r="L205" s="186"/>
      <c r="M205" s="186"/>
    </row>
    <row r="206" spans="1:13" ht="13.5" customHeight="1">
      <c r="A206" s="70">
        <v>205</v>
      </c>
      <c r="D206" s="186"/>
      <c r="E206" s="71">
        <f>SUMIF('Ppto.personal por actividad'!C:C,Personal!B206,'Ppto.personal por actividad'!M:M)</f>
        <v>0</v>
      </c>
      <c r="F206" s="186"/>
      <c r="G206" s="186"/>
      <c r="H206" s="186"/>
      <c r="I206" s="186"/>
      <c r="J206" s="186"/>
      <c r="K206" s="186"/>
      <c r="L206" s="186"/>
      <c r="M206" s="186"/>
    </row>
    <row r="207" spans="1:13" ht="13.5" customHeight="1">
      <c r="A207" s="70">
        <v>206</v>
      </c>
      <c r="D207" s="186"/>
      <c r="E207" s="71">
        <f>SUMIF('Ppto.personal por actividad'!C:C,Personal!B207,'Ppto.personal por actividad'!M:M)</f>
        <v>0</v>
      </c>
      <c r="F207" s="186"/>
      <c r="G207" s="186"/>
      <c r="H207" s="186"/>
      <c r="I207" s="186"/>
      <c r="J207" s="186"/>
      <c r="K207" s="186"/>
      <c r="L207" s="186"/>
      <c r="M207" s="186"/>
    </row>
    <row r="208" spans="1:13" ht="13.5" customHeight="1">
      <c r="A208" s="70">
        <v>207</v>
      </c>
      <c r="D208" s="186"/>
      <c r="E208" s="71">
        <f>SUMIF('Ppto.personal por actividad'!C:C,Personal!B208,'Ppto.personal por actividad'!M:M)</f>
        <v>0</v>
      </c>
      <c r="F208" s="186"/>
      <c r="G208" s="186"/>
      <c r="H208" s="186"/>
      <c r="I208" s="186"/>
      <c r="J208" s="186"/>
      <c r="K208" s="186"/>
      <c r="L208" s="186"/>
      <c r="M208" s="186"/>
    </row>
    <row r="209" spans="1:13" ht="13.5" customHeight="1">
      <c r="A209" s="70">
        <v>208</v>
      </c>
      <c r="D209" s="186"/>
      <c r="E209" s="71">
        <f>SUMIF('Ppto.personal por actividad'!C:C,Personal!B209,'Ppto.personal por actividad'!M:M)</f>
        <v>0</v>
      </c>
      <c r="F209" s="186"/>
      <c r="G209" s="186"/>
      <c r="H209" s="186"/>
      <c r="I209" s="186"/>
      <c r="J209" s="186"/>
      <c r="K209" s="186"/>
      <c r="L209" s="186"/>
      <c r="M209" s="186"/>
    </row>
    <row r="210" spans="1:13" ht="13.5" customHeight="1">
      <c r="A210" s="70">
        <v>209</v>
      </c>
      <c r="D210" s="186"/>
      <c r="E210" s="71">
        <f>SUMIF('Ppto.personal por actividad'!C:C,Personal!B210,'Ppto.personal por actividad'!M:M)</f>
        <v>0</v>
      </c>
      <c r="F210" s="186"/>
      <c r="G210" s="186"/>
      <c r="H210" s="186"/>
      <c r="I210" s="186"/>
      <c r="J210" s="186"/>
      <c r="K210" s="186"/>
      <c r="L210" s="186"/>
      <c r="M210" s="186"/>
    </row>
    <row r="211" spans="1:13" ht="13.5" customHeight="1">
      <c r="A211" s="70">
        <v>210</v>
      </c>
      <c r="D211" s="186"/>
      <c r="E211" s="71">
        <f>SUMIF('Ppto.personal por actividad'!C:C,Personal!B211,'Ppto.personal por actividad'!M:M)</f>
        <v>0</v>
      </c>
      <c r="F211" s="186"/>
      <c r="G211" s="186"/>
      <c r="H211" s="186"/>
      <c r="I211" s="186"/>
      <c r="J211" s="186"/>
      <c r="K211" s="186"/>
      <c r="L211" s="186"/>
      <c r="M211" s="186"/>
    </row>
    <row r="212" spans="1:13" ht="13.5" customHeight="1">
      <c r="A212" s="70">
        <v>211</v>
      </c>
      <c r="D212" s="186"/>
      <c r="E212" s="71">
        <f>SUMIF('Ppto.personal por actividad'!C:C,Personal!B212,'Ppto.personal por actividad'!M:M)</f>
        <v>0</v>
      </c>
      <c r="F212" s="186"/>
      <c r="G212" s="186"/>
      <c r="H212" s="186"/>
      <c r="I212" s="186"/>
      <c r="J212" s="186"/>
      <c r="K212" s="186"/>
      <c r="L212" s="186"/>
      <c r="M212" s="186"/>
    </row>
    <row r="213" spans="1:13" ht="13.5" customHeight="1">
      <c r="A213" s="70">
        <v>212</v>
      </c>
      <c r="D213" s="186"/>
      <c r="E213" s="71">
        <f>SUMIF('Ppto.personal por actividad'!C:C,Personal!B213,'Ppto.personal por actividad'!M:M)</f>
        <v>0</v>
      </c>
      <c r="F213" s="186"/>
      <c r="G213" s="186"/>
      <c r="H213" s="186"/>
      <c r="I213" s="186"/>
      <c r="J213" s="186"/>
      <c r="K213" s="186"/>
      <c r="L213" s="186"/>
      <c r="M213" s="186"/>
    </row>
    <row r="214" spans="1:13" ht="13.5" customHeight="1">
      <c r="A214" s="70">
        <v>213</v>
      </c>
      <c r="D214" s="186"/>
      <c r="E214" s="71">
        <f>SUMIF('Ppto.personal por actividad'!C:C,Personal!B214,'Ppto.personal por actividad'!M:M)</f>
        <v>0</v>
      </c>
      <c r="F214" s="186"/>
      <c r="G214" s="186"/>
      <c r="H214" s="186"/>
      <c r="I214" s="186"/>
      <c r="J214" s="186"/>
      <c r="K214" s="186"/>
      <c r="L214" s="186"/>
      <c r="M214" s="186"/>
    </row>
    <row r="215" spans="1:13" ht="13.5" customHeight="1">
      <c r="A215" s="70">
        <v>214</v>
      </c>
      <c r="D215" s="186"/>
      <c r="E215" s="71">
        <f>SUMIF('Ppto.personal por actividad'!C:C,Personal!B215,'Ppto.personal por actividad'!M:M)</f>
        <v>0</v>
      </c>
      <c r="F215" s="186"/>
      <c r="G215" s="186"/>
      <c r="H215" s="186"/>
      <c r="I215" s="186"/>
      <c r="J215" s="186"/>
      <c r="K215" s="186"/>
      <c r="L215" s="186"/>
      <c r="M215" s="186"/>
    </row>
    <row r="216" spans="1:13" ht="13.5" customHeight="1">
      <c r="A216" s="70">
        <v>215</v>
      </c>
      <c r="D216" s="186"/>
      <c r="E216" s="71">
        <f>SUMIF('Ppto.personal por actividad'!C:C,Personal!B216,'Ppto.personal por actividad'!M:M)</f>
        <v>0</v>
      </c>
      <c r="F216" s="186"/>
      <c r="G216" s="186"/>
      <c r="H216" s="186"/>
      <c r="I216" s="186"/>
      <c r="J216" s="186"/>
      <c r="K216" s="186"/>
      <c r="L216" s="186"/>
      <c r="M216" s="186"/>
    </row>
    <row r="217" spans="1:13" ht="13.5" customHeight="1">
      <c r="A217" s="70">
        <v>216</v>
      </c>
      <c r="D217" s="186"/>
      <c r="E217" s="71">
        <f>SUMIF('Ppto.personal por actividad'!C:C,Personal!B217,'Ppto.personal por actividad'!M:M)</f>
        <v>0</v>
      </c>
      <c r="F217" s="186"/>
      <c r="G217" s="186"/>
      <c r="H217" s="186"/>
      <c r="I217" s="186"/>
      <c r="J217" s="186"/>
      <c r="K217" s="186"/>
      <c r="L217" s="186"/>
      <c r="M217" s="186"/>
    </row>
    <row r="218" spans="1:13" ht="13.5" customHeight="1">
      <c r="A218" s="70">
        <v>217</v>
      </c>
      <c r="D218" s="186"/>
      <c r="E218" s="71">
        <f>SUMIF('Ppto.personal por actividad'!C:C,Personal!B218,'Ppto.personal por actividad'!M:M)</f>
        <v>0</v>
      </c>
      <c r="F218" s="186"/>
      <c r="G218" s="186"/>
      <c r="H218" s="186"/>
      <c r="I218" s="186"/>
      <c r="J218" s="186"/>
      <c r="K218" s="186"/>
      <c r="L218" s="186"/>
      <c r="M218" s="186"/>
    </row>
    <row r="219" spans="1:13" ht="13.5" customHeight="1">
      <c r="A219" s="70">
        <v>218</v>
      </c>
      <c r="D219" s="186"/>
      <c r="E219" s="71">
        <f>SUMIF('Ppto.personal por actividad'!C:C,Personal!B219,'Ppto.personal por actividad'!M:M)</f>
        <v>0</v>
      </c>
      <c r="F219" s="186"/>
      <c r="G219" s="186"/>
      <c r="H219" s="186"/>
      <c r="I219" s="186"/>
      <c r="J219" s="186"/>
      <c r="K219" s="186"/>
      <c r="L219" s="186"/>
      <c r="M219" s="186"/>
    </row>
    <row r="220" spans="1:13" ht="13.5" customHeight="1">
      <c r="A220" s="70">
        <v>219</v>
      </c>
      <c r="D220" s="186"/>
      <c r="E220" s="71">
        <f>SUMIF('Ppto.personal por actividad'!C:C,Personal!B220,'Ppto.personal por actividad'!M:M)</f>
        <v>0</v>
      </c>
      <c r="F220" s="186"/>
      <c r="G220" s="186"/>
      <c r="H220" s="186"/>
      <c r="I220" s="186"/>
      <c r="J220" s="186"/>
      <c r="K220" s="186"/>
      <c r="L220" s="186"/>
      <c r="M220" s="186"/>
    </row>
    <row r="221" spans="1:13" ht="13.5" customHeight="1">
      <c r="A221" s="70">
        <v>220</v>
      </c>
      <c r="D221" s="186"/>
      <c r="E221" s="71">
        <f>SUMIF('Ppto.personal por actividad'!C:C,Personal!B221,'Ppto.personal por actividad'!M:M)</f>
        <v>0</v>
      </c>
      <c r="F221" s="186"/>
      <c r="G221" s="186"/>
      <c r="H221" s="186"/>
      <c r="I221" s="186"/>
      <c r="J221" s="186"/>
      <c r="K221" s="186"/>
      <c r="L221" s="186"/>
      <c r="M221" s="186"/>
    </row>
    <row r="222" spans="1:13" ht="13.5" customHeight="1">
      <c r="A222" s="70">
        <v>221</v>
      </c>
      <c r="D222" s="186"/>
      <c r="E222" s="71">
        <f>SUMIF('Ppto.personal por actividad'!C:C,Personal!B222,'Ppto.personal por actividad'!M:M)</f>
        <v>0</v>
      </c>
      <c r="F222" s="186"/>
      <c r="G222" s="186"/>
      <c r="H222" s="186"/>
      <c r="I222" s="186"/>
      <c r="J222" s="186"/>
      <c r="K222" s="186"/>
      <c r="L222" s="186"/>
      <c r="M222" s="186"/>
    </row>
    <row r="223" spans="1:13" ht="13.5" customHeight="1">
      <c r="A223" s="70">
        <v>222</v>
      </c>
      <c r="D223" s="186"/>
      <c r="E223" s="71">
        <f>SUMIF('Ppto.personal por actividad'!C:C,Personal!B223,'Ppto.personal por actividad'!M:M)</f>
        <v>0</v>
      </c>
      <c r="F223" s="186"/>
      <c r="G223" s="186"/>
      <c r="H223" s="186"/>
      <c r="I223" s="186"/>
      <c r="J223" s="186"/>
      <c r="K223" s="186"/>
      <c r="L223" s="186"/>
      <c r="M223" s="186"/>
    </row>
    <row r="224" spans="1:13" ht="13.5" customHeight="1">
      <c r="A224" s="70">
        <v>223</v>
      </c>
      <c r="D224" s="186"/>
      <c r="E224" s="71">
        <f>SUMIF('Ppto.personal por actividad'!C:C,Personal!B224,'Ppto.personal por actividad'!M:M)</f>
        <v>0</v>
      </c>
      <c r="F224" s="186"/>
      <c r="G224" s="186"/>
      <c r="H224" s="186"/>
      <c r="I224" s="186"/>
      <c r="J224" s="186"/>
      <c r="K224" s="186"/>
      <c r="L224" s="186"/>
      <c r="M224" s="186"/>
    </row>
    <row r="225" spans="1:13" ht="13.5" customHeight="1">
      <c r="A225" s="70">
        <v>224</v>
      </c>
      <c r="D225" s="186"/>
      <c r="E225" s="71">
        <f>SUMIF('Ppto.personal por actividad'!C:C,Personal!B225,'Ppto.personal por actividad'!M:M)</f>
        <v>0</v>
      </c>
      <c r="F225" s="186"/>
      <c r="G225" s="186"/>
      <c r="H225" s="186"/>
      <c r="I225" s="186"/>
      <c r="J225" s="186"/>
      <c r="K225" s="186"/>
      <c r="L225" s="186"/>
      <c r="M225" s="186"/>
    </row>
    <row r="226" spans="1:13" ht="13.5" customHeight="1">
      <c r="A226" s="70">
        <v>225</v>
      </c>
      <c r="D226" s="186"/>
      <c r="E226" s="71">
        <f>SUMIF('Ppto.personal por actividad'!C:C,Personal!B226,'Ppto.personal por actividad'!M:M)</f>
        <v>0</v>
      </c>
      <c r="F226" s="186"/>
      <c r="G226" s="186"/>
      <c r="H226" s="186"/>
      <c r="I226" s="186"/>
      <c r="J226" s="186"/>
      <c r="K226" s="186"/>
      <c r="L226" s="186"/>
      <c r="M226" s="186"/>
    </row>
    <row r="227" spans="1:13" ht="13.5" customHeight="1">
      <c r="A227" s="70">
        <v>226</v>
      </c>
      <c r="D227" s="186"/>
      <c r="E227" s="71">
        <f>SUMIF('Ppto.personal por actividad'!C:C,Personal!B227,'Ppto.personal por actividad'!M:M)</f>
        <v>0</v>
      </c>
      <c r="F227" s="186"/>
      <c r="G227" s="186"/>
      <c r="H227" s="186"/>
      <c r="I227" s="186"/>
      <c r="J227" s="186"/>
      <c r="K227" s="186"/>
      <c r="L227" s="186"/>
      <c r="M227" s="186"/>
    </row>
    <row r="228" spans="1:13" ht="13.5" customHeight="1">
      <c r="A228" s="70">
        <v>227</v>
      </c>
      <c r="D228" s="186"/>
      <c r="E228" s="71">
        <f>SUMIF('Ppto.personal por actividad'!C:C,Personal!B228,'Ppto.personal por actividad'!M:M)</f>
        <v>0</v>
      </c>
      <c r="F228" s="186"/>
      <c r="G228" s="186"/>
      <c r="H228" s="186"/>
      <c r="I228" s="186"/>
      <c r="J228" s="186"/>
      <c r="K228" s="186"/>
      <c r="L228" s="186"/>
      <c r="M228" s="186"/>
    </row>
    <row r="229" spans="1:13" ht="13.5" customHeight="1">
      <c r="A229" s="70">
        <v>228</v>
      </c>
      <c r="D229" s="186"/>
      <c r="E229" s="71">
        <f>SUMIF('Ppto.personal por actividad'!C:C,Personal!B229,'Ppto.personal por actividad'!M:M)</f>
        <v>0</v>
      </c>
      <c r="F229" s="186"/>
      <c r="G229" s="186"/>
      <c r="H229" s="186"/>
      <c r="I229" s="186"/>
      <c r="J229" s="186"/>
      <c r="K229" s="186"/>
      <c r="L229" s="186"/>
      <c r="M229" s="186"/>
    </row>
    <row r="230" spans="1:13" ht="13.5" customHeight="1">
      <c r="A230" s="70">
        <v>229</v>
      </c>
      <c r="D230" s="186"/>
      <c r="E230" s="71">
        <f>SUMIF('Ppto.personal por actividad'!C:C,Personal!B230,'Ppto.personal por actividad'!M:M)</f>
        <v>0</v>
      </c>
      <c r="F230" s="186"/>
      <c r="G230" s="186"/>
      <c r="H230" s="186"/>
      <c r="I230" s="186"/>
      <c r="J230" s="186"/>
      <c r="K230" s="186"/>
      <c r="L230" s="186"/>
      <c r="M230" s="186"/>
    </row>
    <row r="231" spans="1:13" ht="13.5" customHeight="1">
      <c r="A231" s="70">
        <v>230</v>
      </c>
      <c r="D231" s="186"/>
      <c r="E231" s="71">
        <f>SUMIF('Ppto.personal por actividad'!C:C,Personal!B231,'Ppto.personal por actividad'!M:M)</f>
        <v>0</v>
      </c>
      <c r="F231" s="186"/>
      <c r="G231" s="186"/>
      <c r="H231" s="186"/>
      <c r="I231" s="186"/>
      <c r="J231" s="186"/>
      <c r="K231" s="186"/>
      <c r="L231" s="186"/>
      <c r="M231" s="186"/>
    </row>
    <row r="232" spans="1:13" ht="13.5" customHeight="1">
      <c r="A232" s="70">
        <v>231</v>
      </c>
      <c r="D232" s="186"/>
      <c r="E232" s="71">
        <f>SUMIF('Ppto.personal por actividad'!C:C,Personal!B232,'Ppto.personal por actividad'!M:M)</f>
        <v>0</v>
      </c>
      <c r="F232" s="186"/>
      <c r="G232" s="186"/>
      <c r="H232" s="186"/>
      <c r="I232" s="186"/>
      <c r="J232" s="186"/>
      <c r="K232" s="186"/>
      <c r="L232" s="186"/>
      <c r="M232" s="186"/>
    </row>
    <row r="233" spans="1:13" ht="13.5" customHeight="1">
      <c r="A233" s="70">
        <v>232</v>
      </c>
      <c r="D233" s="186"/>
      <c r="E233" s="71">
        <f>SUMIF('Ppto.personal por actividad'!C:C,Personal!B233,'Ppto.personal por actividad'!M:M)</f>
        <v>0</v>
      </c>
      <c r="F233" s="186"/>
      <c r="G233" s="186"/>
      <c r="H233" s="186"/>
      <c r="I233" s="186"/>
      <c r="J233" s="186"/>
      <c r="K233" s="186"/>
      <c r="L233" s="186"/>
      <c r="M233" s="186"/>
    </row>
    <row r="234" spans="1:13" ht="13.5" customHeight="1">
      <c r="A234" s="70">
        <v>233</v>
      </c>
      <c r="D234" s="186"/>
      <c r="E234" s="71">
        <f>SUMIF('Ppto.personal por actividad'!C:C,Personal!B234,'Ppto.personal por actividad'!M:M)</f>
        <v>0</v>
      </c>
      <c r="F234" s="186"/>
      <c r="G234" s="186"/>
      <c r="H234" s="186"/>
      <c r="I234" s="186"/>
      <c r="J234" s="186"/>
      <c r="K234" s="186"/>
      <c r="L234" s="186"/>
      <c r="M234" s="186"/>
    </row>
    <row r="235" spans="1:13" ht="13.5" customHeight="1">
      <c r="A235" s="70">
        <v>234</v>
      </c>
      <c r="D235" s="186"/>
      <c r="E235" s="71">
        <f>SUMIF('Ppto.personal por actividad'!C:C,Personal!B235,'Ppto.personal por actividad'!M:M)</f>
        <v>0</v>
      </c>
      <c r="F235" s="186"/>
      <c r="G235" s="186"/>
      <c r="H235" s="186"/>
      <c r="I235" s="186"/>
      <c r="J235" s="186"/>
      <c r="K235" s="186"/>
      <c r="L235" s="186"/>
      <c r="M235" s="186"/>
    </row>
    <row r="236" spans="1:13" ht="13.5" customHeight="1">
      <c r="A236" s="70">
        <v>235</v>
      </c>
      <c r="D236" s="186"/>
      <c r="E236" s="71">
        <f>SUMIF('Ppto.personal por actividad'!C:C,Personal!B236,'Ppto.personal por actividad'!M:M)</f>
        <v>0</v>
      </c>
      <c r="F236" s="186"/>
      <c r="G236" s="186"/>
      <c r="H236" s="186"/>
      <c r="I236" s="186"/>
      <c r="J236" s="186"/>
      <c r="K236" s="186"/>
      <c r="L236" s="186"/>
      <c r="M236" s="186"/>
    </row>
    <row r="237" spans="1:13" ht="13.5" customHeight="1">
      <c r="A237" s="70">
        <v>236</v>
      </c>
      <c r="D237" s="186"/>
      <c r="E237" s="71">
        <f>SUMIF('Ppto.personal por actividad'!C:C,Personal!B237,'Ppto.personal por actividad'!M:M)</f>
        <v>0</v>
      </c>
      <c r="F237" s="186"/>
      <c r="G237" s="186"/>
      <c r="H237" s="186"/>
      <c r="I237" s="186"/>
      <c r="J237" s="186"/>
      <c r="K237" s="186"/>
      <c r="L237" s="186"/>
      <c r="M237" s="186"/>
    </row>
    <row r="238" spans="1:13" ht="13.5" customHeight="1">
      <c r="A238" s="70">
        <v>237</v>
      </c>
      <c r="D238" s="186"/>
      <c r="E238" s="71">
        <f>SUMIF('Ppto.personal por actividad'!C:C,Personal!B238,'Ppto.personal por actividad'!M:M)</f>
        <v>0</v>
      </c>
      <c r="F238" s="186"/>
      <c r="G238" s="186"/>
      <c r="H238" s="186"/>
      <c r="I238" s="186"/>
      <c r="J238" s="186"/>
      <c r="K238" s="186"/>
      <c r="L238" s="186"/>
      <c r="M238" s="186"/>
    </row>
    <row r="239" spans="1:13" ht="13.5" customHeight="1">
      <c r="A239" s="70">
        <v>238</v>
      </c>
      <c r="D239" s="186"/>
      <c r="E239" s="71">
        <f>SUMIF('Ppto.personal por actividad'!C:C,Personal!B239,'Ppto.personal por actividad'!M:M)</f>
        <v>0</v>
      </c>
      <c r="F239" s="186"/>
      <c r="G239" s="186"/>
      <c r="H239" s="186"/>
      <c r="I239" s="186"/>
      <c r="J239" s="186"/>
      <c r="K239" s="186"/>
      <c r="L239" s="186"/>
      <c r="M239" s="186"/>
    </row>
    <row r="240" spans="1:13" ht="13.5" customHeight="1">
      <c r="A240" s="70">
        <v>239</v>
      </c>
      <c r="D240" s="186"/>
      <c r="E240" s="71">
        <f>SUMIF('Ppto.personal por actividad'!C:C,Personal!B240,'Ppto.personal por actividad'!M:M)</f>
        <v>0</v>
      </c>
      <c r="F240" s="186"/>
      <c r="G240" s="186"/>
      <c r="H240" s="186"/>
      <c r="I240" s="186"/>
      <c r="J240" s="186"/>
      <c r="K240" s="186"/>
      <c r="L240" s="186"/>
      <c r="M240" s="186"/>
    </row>
    <row r="241" spans="1:13" ht="13.5" customHeight="1">
      <c r="A241" s="70">
        <v>240</v>
      </c>
      <c r="D241" s="186"/>
      <c r="E241" s="71">
        <f>SUMIF('Ppto.personal por actividad'!C:C,Personal!B241,'Ppto.personal por actividad'!M:M)</f>
        <v>0</v>
      </c>
      <c r="F241" s="186"/>
      <c r="G241" s="186"/>
      <c r="H241" s="186"/>
      <c r="I241" s="186"/>
      <c r="J241" s="186"/>
      <c r="K241" s="186"/>
      <c r="L241" s="186"/>
      <c r="M241" s="186"/>
    </row>
    <row r="242" spans="1:13" ht="13.5" customHeight="1">
      <c r="A242" s="70">
        <v>241</v>
      </c>
      <c r="D242" s="186"/>
      <c r="E242" s="71">
        <f>SUMIF('Ppto.personal por actividad'!C:C,Personal!B242,'Ppto.personal por actividad'!M:M)</f>
        <v>0</v>
      </c>
      <c r="F242" s="186"/>
      <c r="G242" s="186"/>
      <c r="H242" s="186"/>
      <c r="I242" s="186"/>
      <c r="J242" s="186"/>
      <c r="K242" s="186"/>
      <c r="L242" s="186"/>
      <c r="M242" s="186"/>
    </row>
    <row r="243" spans="1:13" ht="13.5" customHeight="1">
      <c r="A243" s="70">
        <v>242</v>
      </c>
      <c r="D243" s="186"/>
      <c r="E243" s="71">
        <f>SUMIF('Ppto.personal por actividad'!C:C,Personal!B243,'Ppto.personal por actividad'!M:M)</f>
        <v>0</v>
      </c>
      <c r="F243" s="186"/>
      <c r="G243" s="186"/>
      <c r="H243" s="186"/>
      <c r="I243" s="186"/>
      <c r="J243" s="186"/>
      <c r="K243" s="186"/>
      <c r="L243" s="186"/>
      <c r="M243" s="186"/>
    </row>
    <row r="244" spans="1:13" ht="13.5" customHeight="1">
      <c r="A244" s="70">
        <v>243</v>
      </c>
      <c r="D244" s="186"/>
      <c r="E244" s="71">
        <f>SUMIF('Ppto.personal por actividad'!C:C,Personal!B244,'Ppto.personal por actividad'!M:M)</f>
        <v>0</v>
      </c>
      <c r="F244" s="186"/>
      <c r="G244" s="186"/>
      <c r="H244" s="186"/>
      <c r="I244" s="186"/>
      <c r="J244" s="186"/>
      <c r="K244" s="186"/>
      <c r="L244" s="186"/>
      <c r="M244" s="186"/>
    </row>
    <row r="245" spans="1:13" ht="13.5" customHeight="1">
      <c r="A245" s="70">
        <v>244</v>
      </c>
      <c r="D245" s="186"/>
      <c r="E245" s="71">
        <f>SUMIF('Ppto.personal por actividad'!C:C,Personal!B245,'Ppto.personal por actividad'!M:M)</f>
        <v>0</v>
      </c>
      <c r="F245" s="186"/>
      <c r="G245" s="186"/>
      <c r="H245" s="186"/>
      <c r="I245" s="186"/>
      <c r="J245" s="186"/>
      <c r="K245" s="186"/>
      <c r="L245" s="186"/>
      <c r="M245" s="186"/>
    </row>
    <row r="246" spans="1:13" ht="13.5" customHeight="1">
      <c r="A246" s="70">
        <v>245</v>
      </c>
      <c r="D246" s="186"/>
      <c r="E246" s="71">
        <f>SUMIF('Ppto.personal por actividad'!C:C,Personal!B246,'Ppto.personal por actividad'!M:M)</f>
        <v>0</v>
      </c>
      <c r="F246" s="186"/>
      <c r="G246" s="186"/>
      <c r="H246" s="186"/>
      <c r="I246" s="186"/>
      <c r="J246" s="186"/>
      <c r="K246" s="186"/>
      <c r="L246" s="186"/>
      <c r="M246" s="186"/>
    </row>
    <row r="247" spans="1:13" ht="13.5" customHeight="1">
      <c r="A247" s="70">
        <v>246</v>
      </c>
      <c r="D247" s="186"/>
      <c r="E247" s="71">
        <f>SUMIF('Ppto.personal por actividad'!C:C,Personal!B247,'Ppto.personal por actividad'!M:M)</f>
        <v>0</v>
      </c>
      <c r="F247" s="186"/>
      <c r="G247" s="186"/>
      <c r="H247" s="186"/>
      <c r="I247" s="186"/>
      <c r="J247" s="186"/>
      <c r="K247" s="186"/>
      <c r="L247" s="186"/>
      <c r="M247" s="186"/>
    </row>
    <row r="248" spans="1:13" ht="13.5" customHeight="1">
      <c r="A248" s="70">
        <v>247</v>
      </c>
      <c r="D248" s="186"/>
      <c r="E248" s="71">
        <f>SUMIF('Ppto.personal por actividad'!C:C,Personal!B248,'Ppto.personal por actividad'!M:M)</f>
        <v>0</v>
      </c>
      <c r="F248" s="186"/>
      <c r="G248" s="186"/>
      <c r="H248" s="186"/>
      <c r="I248" s="186"/>
      <c r="J248" s="186"/>
      <c r="K248" s="186"/>
      <c r="L248" s="186"/>
      <c r="M248" s="186"/>
    </row>
    <row r="249" spans="1:13" ht="13.5" customHeight="1">
      <c r="A249" s="70">
        <v>248</v>
      </c>
      <c r="D249" s="186"/>
      <c r="E249" s="71">
        <f>SUMIF('Ppto.personal por actividad'!C:C,Personal!B249,'Ppto.personal por actividad'!M:M)</f>
        <v>0</v>
      </c>
      <c r="F249" s="186"/>
      <c r="G249" s="186"/>
      <c r="H249" s="186"/>
      <c r="I249" s="186"/>
      <c r="J249" s="186"/>
      <c r="K249" s="186"/>
      <c r="L249" s="186"/>
      <c r="M249" s="186"/>
    </row>
    <row r="250" spans="1:13" ht="13.5" customHeight="1">
      <c r="A250" s="70">
        <v>249</v>
      </c>
      <c r="D250" s="186"/>
      <c r="E250" s="71">
        <f>SUMIF('Ppto.personal por actividad'!C:C,Personal!B250,'Ppto.personal por actividad'!M:M)</f>
        <v>0</v>
      </c>
      <c r="F250" s="186"/>
      <c r="G250" s="186"/>
      <c r="H250" s="186"/>
      <c r="I250" s="186"/>
      <c r="J250" s="186"/>
      <c r="K250" s="186"/>
      <c r="L250" s="186"/>
      <c r="M250" s="186"/>
    </row>
    <row r="251" spans="1:13" ht="13.5" customHeight="1">
      <c r="A251" s="70">
        <v>250</v>
      </c>
      <c r="D251" s="186"/>
      <c r="E251" s="71">
        <f>SUMIF('Ppto.personal por actividad'!C:C,Personal!B251,'Ppto.personal por actividad'!M:M)</f>
        <v>0</v>
      </c>
      <c r="F251" s="186"/>
      <c r="G251" s="186"/>
      <c r="H251" s="186"/>
      <c r="I251" s="186"/>
      <c r="J251" s="186"/>
      <c r="K251" s="186"/>
      <c r="L251" s="186"/>
      <c r="M251" s="186"/>
    </row>
    <row r="252" spans="1:13" ht="13.5" customHeight="1">
      <c r="A252" s="70">
        <v>251</v>
      </c>
      <c r="D252" s="186"/>
      <c r="E252" s="71">
        <f>SUMIF('Ppto.personal por actividad'!C:C,Personal!B252,'Ppto.personal por actividad'!M:M)</f>
        <v>0</v>
      </c>
      <c r="F252" s="186"/>
      <c r="G252" s="186"/>
      <c r="H252" s="186"/>
      <c r="I252" s="186"/>
      <c r="J252" s="186"/>
      <c r="K252" s="186"/>
      <c r="L252" s="186"/>
      <c r="M252" s="186"/>
    </row>
    <row r="253" spans="1:13" ht="13.5" customHeight="1">
      <c r="A253" s="70">
        <v>252</v>
      </c>
      <c r="D253" s="186"/>
      <c r="E253" s="71">
        <f>SUMIF('Ppto.personal por actividad'!C:C,Personal!B253,'Ppto.personal por actividad'!M:M)</f>
        <v>0</v>
      </c>
      <c r="F253" s="186"/>
      <c r="G253" s="186"/>
      <c r="H253" s="186"/>
      <c r="I253" s="186"/>
      <c r="J253" s="186"/>
      <c r="K253" s="186"/>
      <c r="L253" s="186"/>
      <c r="M253" s="186"/>
    </row>
    <row r="254" spans="1:13" ht="13.5" customHeight="1">
      <c r="A254" s="70">
        <v>253</v>
      </c>
      <c r="D254" s="186"/>
      <c r="E254" s="71">
        <f>SUMIF('Ppto.personal por actividad'!C:C,Personal!B254,'Ppto.personal por actividad'!M:M)</f>
        <v>0</v>
      </c>
      <c r="F254" s="186"/>
      <c r="G254" s="186"/>
      <c r="H254" s="186"/>
      <c r="I254" s="186"/>
      <c r="J254" s="186"/>
      <c r="K254" s="186"/>
      <c r="L254" s="186"/>
      <c r="M254" s="186"/>
    </row>
    <row r="255" spans="1:13" ht="13.5" customHeight="1">
      <c r="A255" s="70">
        <v>254</v>
      </c>
      <c r="D255" s="186"/>
      <c r="E255" s="71">
        <f>SUMIF('Ppto.personal por actividad'!C:C,Personal!B255,'Ppto.personal por actividad'!M:M)</f>
        <v>0</v>
      </c>
      <c r="F255" s="186"/>
      <c r="G255" s="186"/>
      <c r="H255" s="186"/>
      <c r="I255" s="186"/>
      <c r="J255" s="186"/>
      <c r="K255" s="186"/>
      <c r="L255" s="186"/>
      <c r="M255" s="186"/>
    </row>
    <row r="256" spans="1:13" ht="13.5" customHeight="1">
      <c r="A256" s="70">
        <v>255</v>
      </c>
      <c r="D256" s="186"/>
      <c r="E256" s="71">
        <f>SUMIF('Ppto.personal por actividad'!C:C,Personal!B256,'Ppto.personal por actividad'!M:M)</f>
        <v>0</v>
      </c>
      <c r="F256" s="186"/>
      <c r="G256" s="186"/>
      <c r="H256" s="186"/>
      <c r="I256" s="186"/>
      <c r="J256" s="186"/>
      <c r="K256" s="186"/>
      <c r="L256" s="186"/>
      <c r="M256" s="186"/>
    </row>
    <row r="257" spans="1:13" ht="13.5" customHeight="1">
      <c r="A257" s="70">
        <v>256</v>
      </c>
      <c r="D257" s="186"/>
      <c r="E257" s="71">
        <f>SUMIF('Ppto.personal por actividad'!C:C,Personal!B257,'Ppto.personal por actividad'!M:M)</f>
        <v>0</v>
      </c>
      <c r="F257" s="186"/>
      <c r="G257" s="186"/>
      <c r="H257" s="186"/>
      <c r="I257" s="186"/>
      <c r="J257" s="186"/>
      <c r="K257" s="186"/>
      <c r="L257" s="186"/>
      <c r="M257" s="186"/>
    </row>
    <row r="258" spans="1:13" ht="13.5" customHeight="1">
      <c r="A258" s="70">
        <v>257</v>
      </c>
      <c r="D258" s="186"/>
      <c r="E258" s="71">
        <f>SUMIF('Ppto.personal por actividad'!C:C,Personal!B258,'Ppto.personal por actividad'!M:M)</f>
        <v>0</v>
      </c>
      <c r="F258" s="186"/>
      <c r="G258" s="186"/>
      <c r="H258" s="186"/>
      <c r="I258" s="186"/>
      <c r="J258" s="186"/>
      <c r="K258" s="186"/>
      <c r="L258" s="186"/>
      <c r="M258" s="186"/>
    </row>
    <row r="259" spans="1:13" ht="13.5" customHeight="1">
      <c r="A259" s="70">
        <v>258</v>
      </c>
      <c r="D259" s="186"/>
      <c r="E259" s="71">
        <f>SUMIF('Ppto.personal por actividad'!C:C,Personal!B259,'Ppto.personal por actividad'!M:M)</f>
        <v>0</v>
      </c>
      <c r="F259" s="186"/>
      <c r="G259" s="186"/>
      <c r="H259" s="186"/>
      <c r="I259" s="186"/>
      <c r="J259" s="186"/>
      <c r="K259" s="186"/>
      <c r="L259" s="186"/>
      <c r="M259" s="186"/>
    </row>
    <row r="260" spans="1:13" ht="13.5" customHeight="1">
      <c r="A260" s="70">
        <v>259</v>
      </c>
      <c r="D260" s="186"/>
      <c r="E260" s="71">
        <f>SUMIF('Ppto.personal por actividad'!C:C,Personal!B260,'Ppto.personal por actividad'!M:M)</f>
        <v>0</v>
      </c>
      <c r="F260" s="186"/>
      <c r="G260" s="186"/>
      <c r="H260" s="186"/>
      <c r="I260" s="186"/>
      <c r="J260" s="186"/>
      <c r="K260" s="186"/>
      <c r="L260" s="186"/>
      <c r="M260" s="186"/>
    </row>
    <row r="261" spans="1:13" ht="13.5" customHeight="1">
      <c r="A261" s="70">
        <v>260</v>
      </c>
      <c r="D261" s="186"/>
      <c r="E261" s="71">
        <f>SUMIF('Ppto.personal por actividad'!C:C,Personal!B261,'Ppto.personal por actividad'!M:M)</f>
        <v>0</v>
      </c>
      <c r="F261" s="186"/>
      <c r="G261" s="186"/>
      <c r="H261" s="186"/>
      <c r="I261" s="186"/>
      <c r="J261" s="186"/>
      <c r="K261" s="186"/>
      <c r="L261" s="186"/>
      <c r="M261" s="186"/>
    </row>
    <row r="262" spans="1:13" ht="13.5" customHeight="1">
      <c r="A262" s="70">
        <v>261</v>
      </c>
      <c r="D262" s="186"/>
      <c r="E262" s="71">
        <f>SUMIF('Ppto.personal por actividad'!C:C,Personal!B262,'Ppto.personal por actividad'!M:M)</f>
        <v>0</v>
      </c>
      <c r="F262" s="186"/>
      <c r="G262" s="186"/>
      <c r="H262" s="186"/>
      <c r="I262" s="186"/>
      <c r="J262" s="186"/>
      <c r="K262" s="186"/>
      <c r="L262" s="186"/>
      <c r="M262" s="186"/>
    </row>
    <row r="263" spans="1:13" ht="13.5" customHeight="1">
      <c r="A263" s="70">
        <v>262</v>
      </c>
      <c r="D263" s="186"/>
      <c r="E263" s="71">
        <f>SUMIF('Ppto.personal por actividad'!C:C,Personal!B263,'Ppto.personal por actividad'!M:M)</f>
        <v>0</v>
      </c>
      <c r="F263" s="186"/>
      <c r="G263" s="186"/>
      <c r="H263" s="186"/>
      <c r="I263" s="186"/>
      <c r="J263" s="186"/>
      <c r="K263" s="186"/>
      <c r="L263" s="186"/>
      <c r="M263" s="186"/>
    </row>
    <row r="264" spans="1:13" ht="13.5" customHeight="1">
      <c r="A264" s="70">
        <v>263</v>
      </c>
      <c r="D264" s="186"/>
      <c r="E264" s="71">
        <f>SUMIF('Ppto.personal por actividad'!C:C,Personal!B264,'Ppto.personal por actividad'!M:M)</f>
        <v>0</v>
      </c>
      <c r="F264" s="186"/>
      <c r="G264" s="186"/>
      <c r="H264" s="186"/>
      <c r="I264" s="186"/>
      <c r="J264" s="186"/>
      <c r="K264" s="186"/>
      <c r="L264" s="186"/>
      <c r="M264" s="186"/>
    </row>
    <row r="265" spans="1:13" ht="13.5" customHeight="1">
      <c r="A265" s="70">
        <v>264</v>
      </c>
      <c r="D265" s="186"/>
      <c r="E265" s="71">
        <f>SUMIF('Ppto.personal por actividad'!C:C,Personal!B265,'Ppto.personal por actividad'!M:M)</f>
        <v>0</v>
      </c>
      <c r="F265" s="186"/>
      <c r="G265" s="186"/>
      <c r="H265" s="186"/>
      <c r="I265" s="186"/>
      <c r="J265" s="186"/>
      <c r="K265" s="186"/>
      <c r="L265" s="186"/>
      <c r="M265" s="186"/>
    </row>
    <row r="266" spans="1:13" ht="13.5" customHeight="1">
      <c r="A266" s="70">
        <v>265</v>
      </c>
      <c r="D266" s="186"/>
      <c r="E266" s="71">
        <f>SUMIF('Ppto.personal por actividad'!C:C,Personal!B266,'Ppto.personal por actividad'!M:M)</f>
        <v>0</v>
      </c>
      <c r="F266" s="186"/>
      <c r="G266" s="186"/>
      <c r="H266" s="186"/>
      <c r="I266" s="186"/>
      <c r="J266" s="186"/>
      <c r="K266" s="186"/>
      <c r="L266" s="186"/>
      <c r="M266" s="186"/>
    </row>
    <row r="267" spans="1:13" ht="13.5" customHeight="1">
      <c r="A267" s="70">
        <v>266</v>
      </c>
      <c r="D267" s="186"/>
      <c r="E267" s="71">
        <f>SUMIF('Ppto.personal por actividad'!C:C,Personal!B267,'Ppto.personal por actividad'!M:M)</f>
        <v>0</v>
      </c>
      <c r="F267" s="186"/>
      <c r="G267" s="186"/>
      <c r="H267" s="186"/>
      <c r="I267" s="186"/>
      <c r="J267" s="186"/>
      <c r="K267" s="186"/>
      <c r="L267" s="186"/>
      <c r="M267" s="186"/>
    </row>
    <row r="268" spans="1:13" ht="13.5" customHeight="1">
      <c r="A268" s="70">
        <v>267</v>
      </c>
      <c r="D268" s="186"/>
      <c r="E268" s="71">
        <f>SUMIF('Ppto.personal por actividad'!C:C,Personal!B268,'Ppto.personal por actividad'!M:M)</f>
        <v>0</v>
      </c>
      <c r="F268" s="186"/>
      <c r="G268" s="186"/>
      <c r="H268" s="186"/>
      <c r="I268" s="186"/>
      <c r="J268" s="186"/>
      <c r="K268" s="186"/>
      <c r="L268" s="186"/>
      <c r="M268" s="186"/>
    </row>
    <row r="269" spans="1:13" ht="13.5" customHeight="1">
      <c r="A269" s="70">
        <v>268</v>
      </c>
      <c r="D269" s="186"/>
      <c r="E269" s="71">
        <f>SUMIF('Ppto.personal por actividad'!C:C,Personal!B269,'Ppto.personal por actividad'!M:M)</f>
        <v>0</v>
      </c>
      <c r="F269" s="186"/>
      <c r="G269" s="186"/>
      <c r="H269" s="186"/>
      <c r="I269" s="186"/>
      <c r="J269" s="186"/>
      <c r="K269" s="186"/>
      <c r="L269" s="186"/>
      <c r="M269" s="186"/>
    </row>
    <row r="270" spans="1:13" ht="13.5" customHeight="1">
      <c r="A270" s="70">
        <v>269</v>
      </c>
      <c r="D270" s="186"/>
      <c r="E270" s="71">
        <f>SUMIF('Ppto.personal por actividad'!C:C,Personal!B270,'Ppto.personal por actividad'!M:M)</f>
        <v>0</v>
      </c>
      <c r="F270" s="186"/>
      <c r="G270" s="186"/>
      <c r="H270" s="186"/>
      <c r="I270" s="186"/>
      <c r="J270" s="186"/>
      <c r="K270" s="186"/>
      <c r="L270" s="186"/>
      <c r="M270" s="186"/>
    </row>
    <row r="271" spans="1:13" ht="13.5" customHeight="1">
      <c r="A271" s="70">
        <v>270</v>
      </c>
      <c r="D271" s="186"/>
      <c r="E271" s="71">
        <f>SUMIF('Ppto.personal por actividad'!C:C,Personal!B271,'Ppto.personal por actividad'!M:M)</f>
        <v>0</v>
      </c>
      <c r="F271" s="186"/>
      <c r="G271" s="186"/>
      <c r="H271" s="186"/>
      <c r="I271" s="186"/>
      <c r="J271" s="186"/>
      <c r="K271" s="186"/>
      <c r="L271" s="186"/>
      <c r="M271" s="186"/>
    </row>
    <row r="272" spans="1:13" ht="13.5" customHeight="1">
      <c r="A272" s="70">
        <v>271</v>
      </c>
      <c r="D272" s="186"/>
      <c r="E272" s="71">
        <f>SUMIF('Ppto.personal por actividad'!C:C,Personal!B272,'Ppto.personal por actividad'!M:M)</f>
        <v>0</v>
      </c>
      <c r="F272" s="186"/>
      <c r="G272" s="186"/>
      <c r="H272" s="186"/>
      <c r="I272" s="186"/>
      <c r="J272" s="186"/>
      <c r="K272" s="186"/>
      <c r="L272" s="186"/>
      <c r="M272" s="186"/>
    </row>
    <row r="273" spans="1:13" ht="13.5" customHeight="1">
      <c r="A273" s="70">
        <v>272</v>
      </c>
      <c r="D273" s="186"/>
      <c r="E273" s="71">
        <f>SUMIF('Ppto.personal por actividad'!C:C,Personal!B273,'Ppto.personal por actividad'!M:M)</f>
        <v>0</v>
      </c>
      <c r="F273" s="186"/>
      <c r="G273" s="186"/>
      <c r="H273" s="186"/>
      <c r="I273" s="186"/>
      <c r="J273" s="186"/>
      <c r="K273" s="186"/>
      <c r="L273" s="186"/>
      <c r="M273" s="186"/>
    </row>
    <row r="274" spans="1:13" ht="13.5" customHeight="1">
      <c r="A274" s="70">
        <v>273</v>
      </c>
      <c r="D274" s="186"/>
      <c r="E274" s="71">
        <f>SUMIF('Ppto.personal por actividad'!C:C,Personal!B274,'Ppto.personal por actividad'!M:M)</f>
        <v>0</v>
      </c>
      <c r="F274" s="186"/>
      <c r="G274" s="186"/>
      <c r="H274" s="186"/>
      <c r="I274" s="186"/>
      <c r="J274" s="186"/>
      <c r="K274" s="186"/>
      <c r="L274" s="186"/>
      <c r="M274" s="186"/>
    </row>
    <row r="275" spans="1:13" ht="13.5" customHeight="1">
      <c r="A275" s="70">
        <v>274</v>
      </c>
      <c r="D275" s="186"/>
      <c r="E275" s="71">
        <f>SUMIF('Ppto.personal por actividad'!C:C,Personal!B275,'Ppto.personal por actividad'!M:M)</f>
        <v>0</v>
      </c>
      <c r="F275" s="186"/>
      <c r="G275" s="186"/>
      <c r="H275" s="186"/>
      <c r="I275" s="186"/>
      <c r="J275" s="186"/>
      <c r="K275" s="186"/>
      <c r="L275" s="186"/>
      <c r="M275" s="186"/>
    </row>
    <row r="276" spans="1:13" ht="13.5" customHeight="1">
      <c r="A276" s="70">
        <v>275</v>
      </c>
      <c r="D276" s="186"/>
      <c r="E276" s="71">
        <f>SUMIF('Ppto.personal por actividad'!C:C,Personal!B276,'Ppto.personal por actividad'!M:M)</f>
        <v>0</v>
      </c>
      <c r="F276" s="186"/>
      <c r="G276" s="186"/>
      <c r="H276" s="186"/>
      <c r="I276" s="186"/>
      <c r="J276" s="186"/>
      <c r="K276" s="186"/>
      <c r="L276" s="186"/>
      <c r="M276" s="186"/>
    </row>
    <row r="277" spans="1:13" ht="13.5" customHeight="1">
      <c r="A277" s="70">
        <v>276</v>
      </c>
      <c r="D277" s="186"/>
      <c r="E277" s="71">
        <f>SUMIF('Ppto.personal por actividad'!C:C,Personal!B277,'Ppto.personal por actividad'!M:M)</f>
        <v>0</v>
      </c>
      <c r="F277" s="186"/>
      <c r="G277" s="186"/>
      <c r="H277" s="186"/>
      <c r="I277" s="186"/>
      <c r="J277" s="186"/>
      <c r="K277" s="186"/>
      <c r="L277" s="186"/>
      <c r="M277" s="186"/>
    </row>
    <row r="278" spans="1:13" ht="13.5" customHeight="1">
      <c r="A278" s="70">
        <v>277</v>
      </c>
      <c r="D278" s="186"/>
      <c r="E278" s="71">
        <f>SUMIF('Ppto.personal por actividad'!C:C,Personal!B278,'Ppto.personal por actividad'!M:M)</f>
        <v>0</v>
      </c>
      <c r="F278" s="186"/>
      <c r="G278" s="186"/>
      <c r="H278" s="186"/>
      <c r="I278" s="186"/>
      <c r="J278" s="186"/>
      <c r="K278" s="186"/>
      <c r="L278" s="186"/>
      <c r="M278" s="186"/>
    </row>
    <row r="279" spans="1:13" ht="13.5" customHeight="1">
      <c r="A279" s="70">
        <v>278</v>
      </c>
      <c r="D279" s="186"/>
      <c r="E279" s="71">
        <f>SUMIF('Ppto.personal por actividad'!C:C,Personal!B279,'Ppto.personal por actividad'!M:M)</f>
        <v>0</v>
      </c>
      <c r="F279" s="186"/>
      <c r="G279" s="186"/>
      <c r="H279" s="186"/>
      <c r="I279" s="186"/>
      <c r="J279" s="186"/>
      <c r="K279" s="186"/>
      <c r="L279" s="186"/>
      <c r="M279" s="186"/>
    </row>
    <row r="280" spans="1:13" ht="13.5" customHeight="1">
      <c r="A280" s="70">
        <v>279</v>
      </c>
      <c r="D280" s="186"/>
      <c r="E280" s="71">
        <f>SUMIF('Ppto.personal por actividad'!C:C,Personal!B280,'Ppto.personal por actividad'!M:M)</f>
        <v>0</v>
      </c>
      <c r="F280" s="186"/>
      <c r="G280" s="186"/>
      <c r="H280" s="186"/>
      <c r="I280" s="186"/>
      <c r="J280" s="186"/>
      <c r="K280" s="186"/>
      <c r="L280" s="186"/>
      <c r="M280" s="186"/>
    </row>
    <row r="281" spans="1:13" ht="13.5" customHeight="1">
      <c r="A281" s="70">
        <v>280</v>
      </c>
      <c r="D281" s="186"/>
      <c r="E281" s="71">
        <f>SUMIF('Ppto.personal por actividad'!C:C,Personal!B281,'Ppto.personal por actividad'!M:M)</f>
        <v>0</v>
      </c>
      <c r="F281" s="186"/>
      <c r="G281" s="186"/>
      <c r="H281" s="186"/>
      <c r="I281" s="186"/>
      <c r="J281" s="186"/>
      <c r="K281" s="186"/>
      <c r="L281" s="186"/>
      <c r="M281" s="186"/>
    </row>
    <row r="282" spans="1:13" ht="13.5" customHeight="1">
      <c r="A282" s="70">
        <v>281</v>
      </c>
      <c r="D282" s="186"/>
      <c r="E282" s="71">
        <f>SUMIF('Ppto.personal por actividad'!C:C,Personal!B282,'Ppto.personal por actividad'!M:M)</f>
        <v>0</v>
      </c>
      <c r="F282" s="186"/>
      <c r="G282" s="186"/>
      <c r="H282" s="186"/>
      <c r="I282" s="186"/>
      <c r="J282" s="186"/>
      <c r="K282" s="186"/>
      <c r="L282" s="186"/>
      <c r="M282" s="186"/>
    </row>
    <row r="283" spans="1:13" ht="13.5" customHeight="1">
      <c r="A283" s="70">
        <v>282</v>
      </c>
      <c r="D283" s="186"/>
      <c r="E283" s="71">
        <f>SUMIF('Ppto.personal por actividad'!C:C,Personal!B283,'Ppto.personal por actividad'!M:M)</f>
        <v>0</v>
      </c>
      <c r="F283" s="186"/>
      <c r="G283" s="186"/>
      <c r="H283" s="186"/>
      <c r="I283" s="186"/>
      <c r="J283" s="186"/>
      <c r="K283" s="186"/>
      <c r="L283" s="186"/>
      <c r="M283" s="186"/>
    </row>
    <row r="284" spans="1:13" ht="13.5" customHeight="1">
      <c r="A284" s="70">
        <v>283</v>
      </c>
      <c r="D284" s="186"/>
      <c r="E284" s="71">
        <f>SUMIF('Ppto.personal por actividad'!C:C,Personal!B284,'Ppto.personal por actividad'!M:M)</f>
        <v>0</v>
      </c>
      <c r="F284" s="186"/>
      <c r="G284" s="186"/>
      <c r="H284" s="186"/>
      <c r="I284" s="186"/>
      <c r="J284" s="186"/>
      <c r="K284" s="186"/>
      <c r="L284" s="186"/>
      <c r="M284" s="186"/>
    </row>
    <row r="285" spans="1:13" ht="13.5" customHeight="1">
      <c r="A285" s="70">
        <v>284</v>
      </c>
      <c r="D285" s="186"/>
      <c r="E285" s="71">
        <f>SUMIF('Ppto.personal por actividad'!C:C,Personal!B285,'Ppto.personal por actividad'!M:M)</f>
        <v>0</v>
      </c>
      <c r="F285" s="186"/>
      <c r="G285" s="186"/>
      <c r="H285" s="186"/>
      <c r="I285" s="186"/>
      <c r="J285" s="186"/>
      <c r="K285" s="186"/>
      <c r="L285" s="186"/>
      <c r="M285" s="186"/>
    </row>
    <row r="286" spans="1:13" ht="13.5" customHeight="1">
      <c r="A286" s="70">
        <v>285</v>
      </c>
      <c r="D286" s="186"/>
      <c r="E286" s="71">
        <f>SUMIF('Ppto.personal por actividad'!C:C,Personal!B286,'Ppto.personal por actividad'!M:M)</f>
        <v>0</v>
      </c>
      <c r="F286" s="186"/>
      <c r="G286" s="186"/>
      <c r="H286" s="186"/>
      <c r="I286" s="186"/>
      <c r="J286" s="186"/>
      <c r="K286" s="186"/>
      <c r="L286" s="186"/>
      <c r="M286" s="186"/>
    </row>
    <row r="287" spans="1:13" ht="13.5" customHeight="1">
      <c r="A287" s="70">
        <v>286</v>
      </c>
      <c r="D287" s="186"/>
      <c r="E287" s="71">
        <f>SUMIF('Ppto.personal por actividad'!C:C,Personal!B287,'Ppto.personal por actividad'!M:M)</f>
        <v>0</v>
      </c>
      <c r="F287" s="186"/>
      <c r="G287" s="186"/>
      <c r="H287" s="186"/>
      <c r="I287" s="186"/>
      <c r="J287" s="186"/>
      <c r="K287" s="186"/>
      <c r="L287" s="186"/>
      <c r="M287" s="186"/>
    </row>
    <row r="288" spans="1:13" ht="13.5" customHeight="1">
      <c r="A288" s="70">
        <v>287</v>
      </c>
      <c r="D288" s="186"/>
      <c r="E288" s="71">
        <f>SUMIF('Ppto.personal por actividad'!C:C,Personal!B288,'Ppto.personal por actividad'!M:M)</f>
        <v>0</v>
      </c>
      <c r="F288" s="186"/>
      <c r="G288" s="186"/>
      <c r="H288" s="186"/>
      <c r="I288" s="186"/>
      <c r="J288" s="186"/>
      <c r="K288" s="186"/>
      <c r="L288" s="186"/>
      <c r="M288" s="186"/>
    </row>
    <row r="289" spans="1:13" ht="13.5" customHeight="1">
      <c r="A289" s="70">
        <v>288</v>
      </c>
      <c r="D289" s="186"/>
      <c r="E289" s="71">
        <f>SUMIF('Ppto.personal por actividad'!C:C,Personal!B289,'Ppto.personal por actividad'!M:M)</f>
        <v>0</v>
      </c>
      <c r="F289" s="186"/>
      <c r="G289" s="186"/>
      <c r="H289" s="186"/>
      <c r="I289" s="186"/>
      <c r="J289" s="186"/>
      <c r="K289" s="186"/>
      <c r="L289" s="186"/>
      <c r="M289" s="186"/>
    </row>
    <row r="290" spans="1:13" ht="13.5" customHeight="1">
      <c r="A290" s="70">
        <v>289</v>
      </c>
      <c r="D290" s="186"/>
      <c r="E290" s="71">
        <f>SUMIF('Ppto.personal por actividad'!C:C,Personal!B290,'Ppto.personal por actividad'!M:M)</f>
        <v>0</v>
      </c>
      <c r="F290" s="186"/>
      <c r="G290" s="186"/>
      <c r="H290" s="186"/>
      <c r="I290" s="186"/>
      <c r="J290" s="186"/>
      <c r="K290" s="186"/>
      <c r="L290" s="186"/>
      <c r="M290" s="186"/>
    </row>
    <row r="291" spans="1:13" ht="13.5" customHeight="1">
      <c r="A291" s="70">
        <v>290</v>
      </c>
      <c r="D291" s="186"/>
      <c r="E291" s="71">
        <f>SUMIF('Ppto.personal por actividad'!C:C,Personal!B291,'Ppto.personal por actividad'!M:M)</f>
        <v>0</v>
      </c>
      <c r="F291" s="186"/>
      <c r="G291" s="186"/>
      <c r="H291" s="186"/>
      <c r="I291" s="186"/>
      <c r="J291" s="186"/>
      <c r="K291" s="186"/>
      <c r="L291" s="186"/>
      <c r="M291" s="186"/>
    </row>
    <row r="292" spans="1:13" ht="13.5" customHeight="1">
      <c r="A292" s="70">
        <v>291</v>
      </c>
      <c r="D292" s="186"/>
      <c r="E292" s="71">
        <f>SUMIF('Ppto.personal por actividad'!C:C,Personal!B292,'Ppto.personal por actividad'!M:M)</f>
        <v>0</v>
      </c>
      <c r="F292" s="186"/>
      <c r="G292" s="186"/>
      <c r="H292" s="186"/>
      <c r="I292" s="186"/>
      <c r="J292" s="186"/>
      <c r="K292" s="186"/>
      <c r="L292" s="186"/>
      <c r="M292" s="186"/>
    </row>
    <row r="293" spans="1:13" ht="13.5" customHeight="1">
      <c r="A293" s="70">
        <v>292</v>
      </c>
      <c r="D293" s="186"/>
      <c r="E293" s="71">
        <f>SUMIF('Ppto.personal por actividad'!C:C,Personal!B293,'Ppto.personal por actividad'!M:M)</f>
        <v>0</v>
      </c>
      <c r="F293" s="186"/>
      <c r="G293" s="186"/>
      <c r="H293" s="186"/>
      <c r="I293" s="186"/>
      <c r="J293" s="186"/>
      <c r="K293" s="186"/>
      <c r="L293" s="186"/>
      <c r="M293" s="186"/>
    </row>
    <row r="294" spans="1:13" ht="13.5" customHeight="1">
      <c r="A294" s="70">
        <v>293</v>
      </c>
      <c r="D294" s="186"/>
      <c r="E294" s="71">
        <f>SUMIF('Ppto.personal por actividad'!C:C,Personal!B294,'Ppto.personal por actividad'!M:M)</f>
        <v>0</v>
      </c>
      <c r="F294" s="186"/>
      <c r="G294" s="186"/>
      <c r="H294" s="186"/>
      <c r="I294" s="186"/>
      <c r="J294" s="186"/>
      <c r="K294" s="186"/>
      <c r="L294" s="186"/>
      <c r="M294" s="186"/>
    </row>
    <row r="295" spans="1:13" ht="13.5" customHeight="1">
      <c r="A295" s="70">
        <v>294</v>
      </c>
      <c r="D295" s="186"/>
      <c r="E295" s="71">
        <f>SUMIF('Ppto.personal por actividad'!C:C,Personal!B295,'Ppto.personal por actividad'!M:M)</f>
        <v>0</v>
      </c>
      <c r="F295" s="186"/>
      <c r="G295" s="186"/>
      <c r="H295" s="186"/>
      <c r="I295" s="186"/>
      <c r="J295" s="186"/>
      <c r="K295" s="186"/>
      <c r="L295" s="186"/>
      <c r="M295" s="186"/>
    </row>
    <row r="296" spans="1:13" ht="13.5" customHeight="1">
      <c r="A296" s="70">
        <v>295</v>
      </c>
      <c r="D296" s="186"/>
      <c r="E296" s="71">
        <f>SUMIF('Ppto.personal por actividad'!C:C,Personal!B296,'Ppto.personal por actividad'!M:M)</f>
        <v>0</v>
      </c>
      <c r="F296" s="186"/>
      <c r="G296" s="186"/>
      <c r="H296" s="186"/>
      <c r="I296" s="186"/>
      <c r="J296" s="186"/>
      <c r="K296" s="186"/>
      <c r="L296" s="186"/>
      <c r="M296" s="186"/>
    </row>
    <row r="297" spans="1:13" ht="13.5" customHeight="1">
      <c r="A297" s="70">
        <v>296</v>
      </c>
      <c r="D297" s="186"/>
      <c r="E297" s="71">
        <f>SUMIF('Ppto.personal por actividad'!C:C,Personal!B297,'Ppto.personal por actividad'!M:M)</f>
        <v>0</v>
      </c>
      <c r="F297" s="186"/>
      <c r="G297" s="186"/>
      <c r="H297" s="186"/>
      <c r="I297" s="186"/>
      <c r="J297" s="186"/>
      <c r="K297" s="186"/>
      <c r="L297" s="186"/>
      <c r="M297" s="186"/>
    </row>
    <row r="298" spans="1:13" ht="13.5" customHeight="1">
      <c r="A298" s="70">
        <v>297</v>
      </c>
      <c r="D298" s="186"/>
      <c r="E298" s="71">
        <f>SUMIF('Ppto.personal por actividad'!C:C,Personal!B298,'Ppto.personal por actividad'!M:M)</f>
        <v>0</v>
      </c>
      <c r="F298" s="186"/>
      <c r="G298" s="186"/>
      <c r="H298" s="186"/>
      <c r="I298" s="186"/>
      <c r="J298" s="186"/>
      <c r="K298" s="186"/>
      <c r="L298" s="186"/>
      <c r="M298" s="186"/>
    </row>
    <row r="299" spans="1:13" ht="13.5" customHeight="1">
      <c r="A299" s="70">
        <v>298</v>
      </c>
      <c r="D299" s="186"/>
      <c r="E299" s="71">
        <f>SUMIF('Ppto.personal por actividad'!C:C,Personal!B299,'Ppto.personal por actividad'!M:M)</f>
        <v>0</v>
      </c>
      <c r="F299" s="186"/>
      <c r="G299" s="186"/>
      <c r="H299" s="186"/>
      <c r="I299" s="186"/>
      <c r="J299" s="186"/>
      <c r="K299" s="186"/>
      <c r="L299" s="186"/>
      <c r="M299" s="186"/>
    </row>
    <row r="300" spans="1:13" ht="13.5" customHeight="1">
      <c r="A300" s="70">
        <v>299</v>
      </c>
      <c r="D300" s="186"/>
      <c r="E300" s="71">
        <f>SUMIF('Ppto.personal por actividad'!C:C,Personal!B300,'Ppto.personal por actividad'!M:M)</f>
        <v>0</v>
      </c>
      <c r="F300" s="186"/>
      <c r="G300" s="186"/>
      <c r="H300" s="186"/>
      <c r="I300" s="186"/>
      <c r="J300" s="186"/>
      <c r="K300" s="186"/>
      <c r="L300" s="186"/>
      <c r="M300" s="186"/>
    </row>
    <row r="301" spans="1:13" ht="13.5" customHeight="1">
      <c r="A301" s="70">
        <v>300</v>
      </c>
      <c r="D301" s="186"/>
      <c r="E301" s="71">
        <f>SUMIF('Ppto.personal por actividad'!C:C,Personal!B301,'Ppto.personal por actividad'!M:M)</f>
        <v>0</v>
      </c>
      <c r="F301" s="186"/>
      <c r="G301" s="186"/>
      <c r="H301" s="186"/>
      <c r="I301" s="186"/>
      <c r="J301" s="186"/>
      <c r="K301" s="186"/>
      <c r="L301" s="186"/>
      <c r="M301" s="186"/>
    </row>
    <row r="302" spans="1:13" ht="13.5" customHeight="1">
      <c r="A302" s="70">
        <v>301</v>
      </c>
      <c r="D302" s="186"/>
      <c r="E302" s="71">
        <f>SUMIF('Ppto.personal por actividad'!C:C,Personal!B302,'Ppto.personal por actividad'!M:M)</f>
        <v>0</v>
      </c>
      <c r="F302" s="186"/>
      <c r="G302" s="186"/>
      <c r="H302" s="186"/>
      <c r="I302" s="186"/>
      <c r="J302" s="186"/>
      <c r="K302" s="186"/>
      <c r="L302" s="186"/>
      <c r="M302" s="186"/>
    </row>
    <row r="303" spans="1:13" ht="13.5" customHeight="1">
      <c r="A303" s="70">
        <v>302</v>
      </c>
      <c r="D303" s="186"/>
      <c r="E303" s="71">
        <f>SUMIF('Ppto.personal por actividad'!C:C,Personal!B303,'Ppto.personal por actividad'!M:M)</f>
        <v>0</v>
      </c>
      <c r="F303" s="186"/>
      <c r="G303" s="186"/>
      <c r="H303" s="186"/>
      <c r="I303" s="186"/>
      <c r="J303" s="186"/>
      <c r="K303" s="186"/>
      <c r="L303" s="186"/>
      <c r="M303" s="186"/>
    </row>
    <row r="304" spans="1:13" ht="13.5" customHeight="1">
      <c r="A304" s="70">
        <v>303</v>
      </c>
      <c r="D304" s="186"/>
      <c r="E304" s="71">
        <f>SUMIF('Ppto.personal por actividad'!C:C,Personal!B304,'Ppto.personal por actividad'!M:M)</f>
        <v>0</v>
      </c>
      <c r="F304" s="186"/>
      <c r="G304" s="186"/>
      <c r="H304" s="186"/>
      <c r="I304" s="186"/>
      <c r="J304" s="186"/>
      <c r="K304" s="186"/>
      <c r="L304" s="186"/>
      <c r="M304" s="186"/>
    </row>
    <row r="305" spans="1:13" ht="13.5" customHeight="1">
      <c r="A305" s="70">
        <v>304</v>
      </c>
      <c r="D305" s="186"/>
      <c r="E305" s="71">
        <f>SUMIF('Ppto.personal por actividad'!C:C,Personal!B305,'Ppto.personal por actividad'!M:M)</f>
        <v>0</v>
      </c>
      <c r="F305" s="186"/>
      <c r="G305" s="186"/>
      <c r="H305" s="186"/>
      <c r="I305" s="186"/>
      <c r="J305" s="186"/>
      <c r="K305" s="186"/>
      <c r="L305" s="186"/>
      <c r="M305" s="186"/>
    </row>
    <row r="306" spans="1:13" ht="13.5" customHeight="1">
      <c r="A306" s="70">
        <v>305</v>
      </c>
      <c r="D306" s="186"/>
      <c r="E306" s="71">
        <f>SUMIF('Ppto.personal por actividad'!C:C,Personal!B306,'Ppto.personal por actividad'!M:M)</f>
        <v>0</v>
      </c>
      <c r="F306" s="186"/>
      <c r="G306" s="186"/>
      <c r="H306" s="186"/>
      <c r="I306" s="186"/>
      <c r="J306" s="186"/>
      <c r="K306" s="186"/>
      <c r="L306" s="186"/>
      <c r="M306" s="186"/>
    </row>
    <row r="307" spans="1:13" ht="13.5" customHeight="1">
      <c r="A307" s="70">
        <v>306</v>
      </c>
      <c r="D307" s="186"/>
      <c r="E307" s="71">
        <f>SUMIF('Ppto.personal por actividad'!C:C,Personal!B307,'Ppto.personal por actividad'!M:M)</f>
        <v>0</v>
      </c>
      <c r="F307" s="186"/>
      <c r="G307" s="186"/>
      <c r="H307" s="186"/>
      <c r="I307" s="186"/>
      <c r="J307" s="186"/>
      <c r="K307" s="186"/>
      <c r="L307" s="186"/>
      <c r="M307" s="186"/>
    </row>
    <row r="308" spans="1:13" ht="13.5" customHeight="1">
      <c r="A308" s="70">
        <v>307</v>
      </c>
      <c r="D308" s="186"/>
      <c r="E308" s="71">
        <f>SUMIF('Ppto.personal por actividad'!C:C,Personal!B308,'Ppto.personal por actividad'!M:M)</f>
        <v>0</v>
      </c>
      <c r="F308" s="186"/>
      <c r="G308" s="186"/>
      <c r="H308" s="186"/>
      <c r="I308" s="186"/>
      <c r="J308" s="186"/>
      <c r="K308" s="186"/>
      <c r="L308" s="186"/>
      <c r="M308" s="186"/>
    </row>
    <row r="309" spans="1:13" ht="13.5" customHeight="1">
      <c r="A309" s="70">
        <v>308</v>
      </c>
      <c r="D309" s="186"/>
      <c r="E309" s="71">
        <f>SUMIF('Ppto.personal por actividad'!C:C,Personal!B309,'Ppto.personal por actividad'!M:M)</f>
        <v>0</v>
      </c>
      <c r="F309" s="186"/>
      <c r="G309" s="186"/>
      <c r="H309" s="186"/>
      <c r="I309" s="186"/>
      <c r="J309" s="186"/>
      <c r="K309" s="186"/>
      <c r="L309" s="186"/>
      <c r="M309" s="186"/>
    </row>
    <row r="310" spans="1:13" ht="13.5" customHeight="1">
      <c r="A310" s="70">
        <v>309</v>
      </c>
      <c r="D310" s="186"/>
      <c r="E310" s="71">
        <f>SUMIF('Ppto.personal por actividad'!C:C,Personal!B310,'Ppto.personal por actividad'!M:M)</f>
        <v>0</v>
      </c>
      <c r="F310" s="186"/>
      <c r="G310" s="186"/>
      <c r="H310" s="186"/>
      <c r="I310" s="186"/>
      <c r="J310" s="186"/>
      <c r="K310" s="186"/>
      <c r="L310" s="186"/>
      <c r="M310" s="186"/>
    </row>
    <row r="311" spans="1:13" ht="13.5" customHeight="1">
      <c r="A311" s="70">
        <v>310</v>
      </c>
      <c r="D311" s="186"/>
      <c r="E311" s="71">
        <f>SUMIF('Ppto.personal por actividad'!C:C,Personal!B311,'Ppto.personal por actividad'!M:M)</f>
        <v>0</v>
      </c>
      <c r="F311" s="186"/>
      <c r="G311" s="186"/>
      <c r="H311" s="186"/>
      <c r="I311" s="186"/>
      <c r="J311" s="186"/>
      <c r="K311" s="186"/>
      <c r="L311" s="186"/>
      <c r="M311" s="186"/>
    </row>
    <row r="312" spans="1:13" ht="13.5" customHeight="1">
      <c r="A312" s="70">
        <v>311</v>
      </c>
      <c r="D312" s="186"/>
      <c r="E312" s="71">
        <f>SUMIF('Ppto.personal por actividad'!C:C,Personal!B312,'Ppto.personal por actividad'!M:M)</f>
        <v>0</v>
      </c>
      <c r="F312" s="186"/>
      <c r="G312" s="186"/>
      <c r="H312" s="186"/>
      <c r="I312" s="186"/>
      <c r="J312" s="186"/>
      <c r="K312" s="186"/>
      <c r="L312" s="186"/>
      <c r="M312" s="186"/>
    </row>
    <row r="313" spans="1:13" ht="13.5" customHeight="1">
      <c r="A313" s="70">
        <v>312</v>
      </c>
      <c r="D313" s="186"/>
      <c r="E313" s="71">
        <f>SUMIF('Ppto.personal por actividad'!C:C,Personal!B313,'Ppto.personal por actividad'!M:M)</f>
        <v>0</v>
      </c>
      <c r="F313" s="186"/>
      <c r="G313" s="186"/>
      <c r="H313" s="186"/>
      <c r="I313" s="186"/>
      <c r="J313" s="186"/>
      <c r="K313" s="186"/>
      <c r="L313" s="186"/>
      <c r="M313" s="186"/>
    </row>
    <row r="314" spans="1:13" ht="13.5" customHeight="1">
      <c r="A314" s="70">
        <v>313</v>
      </c>
      <c r="D314" s="186"/>
      <c r="E314" s="71">
        <f>SUMIF('Ppto.personal por actividad'!C:C,Personal!B314,'Ppto.personal por actividad'!M:M)</f>
        <v>0</v>
      </c>
      <c r="F314" s="186"/>
      <c r="G314" s="186"/>
      <c r="H314" s="186"/>
      <c r="I314" s="186"/>
      <c r="J314" s="186"/>
      <c r="K314" s="186"/>
      <c r="L314" s="186"/>
      <c r="M314" s="186"/>
    </row>
    <row r="315" spans="1:13" ht="13.5" customHeight="1">
      <c r="A315" s="70">
        <v>314</v>
      </c>
      <c r="D315" s="186"/>
      <c r="E315" s="71">
        <f>SUMIF('Ppto.personal por actividad'!C:C,Personal!B315,'Ppto.personal por actividad'!M:M)</f>
        <v>0</v>
      </c>
      <c r="F315" s="186"/>
      <c r="G315" s="186"/>
      <c r="H315" s="186"/>
      <c r="I315" s="186"/>
      <c r="J315" s="186"/>
      <c r="K315" s="186"/>
      <c r="L315" s="186"/>
      <c r="M315" s="186"/>
    </row>
    <row r="316" spans="1:13" ht="13.5" customHeight="1">
      <c r="A316" s="70">
        <v>315</v>
      </c>
      <c r="D316" s="186"/>
      <c r="E316" s="71">
        <f>SUMIF('Ppto.personal por actividad'!C:C,Personal!B316,'Ppto.personal por actividad'!M:M)</f>
        <v>0</v>
      </c>
      <c r="F316" s="186"/>
      <c r="G316" s="186"/>
      <c r="H316" s="186"/>
      <c r="I316" s="186"/>
      <c r="J316" s="186"/>
      <c r="K316" s="186"/>
      <c r="L316" s="186"/>
      <c r="M316" s="186"/>
    </row>
    <row r="317" spans="1:13" ht="13.5" customHeight="1">
      <c r="A317" s="70">
        <v>316</v>
      </c>
      <c r="D317" s="186"/>
      <c r="E317" s="71">
        <f>SUMIF('Ppto.personal por actividad'!C:C,Personal!B317,'Ppto.personal por actividad'!M:M)</f>
        <v>0</v>
      </c>
      <c r="F317" s="186"/>
      <c r="G317" s="186"/>
      <c r="H317" s="186"/>
      <c r="I317" s="186"/>
      <c r="J317" s="186"/>
      <c r="K317" s="186"/>
      <c r="L317" s="186"/>
      <c r="M317" s="186"/>
    </row>
    <row r="318" spans="1:13" ht="13.5" customHeight="1">
      <c r="A318" s="70">
        <v>317</v>
      </c>
      <c r="D318" s="186"/>
      <c r="E318" s="71">
        <f>SUMIF('Ppto.personal por actividad'!C:C,Personal!B318,'Ppto.personal por actividad'!M:M)</f>
        <v>0</v>
      </c>
      <c r="F318" s="186"/>
      <c r="G318" s="186"/>
      <c r="H318" s="186"/>
      <c r="I318" s="186"/>
      <c r="J318" s="186"/>
      <c r="K318" s="186"/>
      <c r="L318" s="186"/>
      <c r="M318" s="186"/>
    </row>
    <row r="319" spans="1:13" ht="13.5" customHeight="1">
      <c r="A319" s="70">
        <v>318</v>
      </c>
      <c r="D319" s="186"/>
      <c r="E319" s="71">
        <f>SUMIF('Ppto.personal por actividad'!C:C,Personal!B319,'Ppto.personal por actividad'!M:M)</f>
        <v>0</v>
      </c>
      <c r="F319" s="186"/>
      <c r="G319" s="186"/>
      <c r="H319" s="186"/>
      <c r="I319" s="186"/>
      <c r="J319" s="186"/>
      <c r="K319" s="186"/>
      <c r="L319" s="186"/>
      <c r="M319" s="186"/>
    </row>
    <row r="320" spans="1:13" ht="13.5" customHeight="1">
      <c r="A320" s="70">
        <v>319</v>
      </c>
      <c r="D320" s="186"/>
      <c r="E320" s="71">
        <f>SUMIF('Ppto.personal por actividad'!C:C,Personal!B320,'Ppto.personal por actividad'!M:M)</f>
        <v>0</v>
      </c>
      <c r="F320" s="186"/>
      <c r="G320" s="186"/>
      <c r="H320" s="186"/>
      <c r="I320" s="186"/>
      <c r="J320" s="186"/>
      <c r="K320" s="186"/>
      <c r="L320" s="186"/>
      <c r="M320" s="186"/>
    </row>
    <row r="321" spans="1:13" ht="13.5" customHeight="1">
      <c r="A321" s="70">
        <v>320</v>
      </c>
      <c r="D321" s="186"/>
      <c r="E321" s="71">
        <f>SUMIF('Ppto.personal por actividad'!C:C,Personal!B321,'Ppto.personal por actividad'!M:M)</f>
        <v>0</v>
      </c>
      <c r="F321" s="186"/>
      <c r="G321" s="186"/>
      <c r="H321" s="186"/>
      <c r="I321" s="186"/>
      <c r="J321" s="186"/>
      <c r="K321" s="186"/>
      <c r="L321" s="186"/>
      <c r="M321" s="186"/>
    </row>
    <row r="322" spans="1:13" ht="13.5" customHeight="1">
      <c r="A322" s="70">
        <v>321</v>
      </c>
      <c r="D322" s="186"/>
      <c r="E322" s="71">
        <f>SUMIF('Ppto.personal por actividad'!C:C,Personal!B322,'Ppto.personal por actividad'!M:M)</f>
        <v>0</v>
      </c>
      <c r="F322" s="186"/>
      <c r="G322" s="186"/>
      <c r="H322" s="186"/>
      <c r="I322" s="186"/>
      <c r="J322" s="186"/>
      <c r="K322" s="186"/>
      <c r="L322" s="186"/>
      <c r="M322" s="186"/>
    </row>
    <row r="323" spans="1:13" ht="13.5" customHeight="1">
      <c r="A323" s="70">
        <v>322</v>
      </c>
      <c r="D323" s="186"/>
      <c r="E323" s="71">
        <f>SUMIF('Ppto.personal por actividad'!C:C,Personal!B323,'Ppto.personal por actividad'!M:M)</f>
        <v>0</v>
      </c>
      <c r="F323" s="186"/>
      <c r="G323" s="186"/>
      <c r="H323" s="186"/>
      <c r="I323" s="186"/>
      <c r="J323" s="186"/>
      <c r="K323" s="186"/>
      <c r="L323" s="186"/>
      <c r="M323" s="186"/>
    </row>
    <row r="324" spans="1:13" ht="13.5" customHeight="1">
      <c r="A324" s="70">
        <v>323</v>
      </c>
      <c r="D324" s="186"/>
      <c r="E324" s="71">
        <f>SUMIF('Ppto.personal por actividad'!C:C,Personal!B324,'Ppto.personal por actividad'!M:M)</f>
        <v>0</v>
      </c>
      <c r="F324" s="186"/>
      <c r="G324" s="186"/>
      <c r="H324" s="186"/>
      <c r="I324" s="186"/>
      <c r="J324" s="186"/>
      <c r="K324" s="186"/>
      <c r="L324" s="186"/>
      <c r="M324" s="186"/>
    </row>
    <row r="325" spans="1:13" ht="13.5" customHeight="1">
      <c r="A325" s="70">
        <v>324</v>
      </c>
      <c r="D325" s="186"/>
      <c r="E325" s="71">
        <f>SUMIF('Ppto.personal por actividad'!C:C,Personal!B325,'Ppto.personal por actividad'!M:M)</f>
        <v>0</v>
      </c>
      <c r="F325" s="186"/>
      <c r="G325" s="186"/>
      <c r="H325" s="186"/>
      <c r="I325" s="186"/>
      <c r="J325" s="186"/>
      <c r="K325" s="186"/>
      <c r="L325" s="186"/>
      <c r="M325" s="186"/>
    </row>
    <row r="326" spans="1:13" ht="13.5" customHeight="1">
      <c r="A326" s="70">
        <v>325</v>
      </c>
      <c r="D326" s="186"/>
      <c r="E326" s="71">
        <f>SUMIF('Ppto.personal por actividad'!C:C,Personal!B326,'Ppto.personal por actividad'!M:M)</f>
        <v>0</v>
      </c>
      <c r="F326" s="186"/>
      <c r="G326" s="186"/>
      <c r="H326" s="186"/>
      <c r="I326" s="186"/>
      <c r="J326" s="186"/>
      <c r="K326" s="186"/>
      <c r="L326" s="186"/>
      <c r="M326" s="186"/>
    </row>
    <row r="327" spans="1:13" ht="13.5" customHeight="1">
      <c r="A327" s="70">
        <v>326</v>
      </c>
      <c r="D327" s="186"/>
      <c r="E327" s="71">
        <f>SUMIF('Ppto.personal por actividad'!C:C,Personal!B327,'Ppto.personal por actividad'!M:M)</f>
        <v>0</v>
      </c>
      <c r="F327" s="186"/>
      <c r="G327" s="186"/>
      <c r="H327" s="186"/>
      <c r="I327" s="186"/>
      <c r="J327" s="186"/>
      <c r="K327" s="186"/>
      <c r="L327" s="186"/>
      <c r="M327" s="186"/>
    </row>
    <row r="328" spans="1:13" ht="13.5" customHeight="1">
      <c r="A328" s="70">
        <v>327</v>
      </c>
      <c r="D328" s="186"/>
      <c r="E328" s="71">
        <f>SUMIF('Ppto.personal por actividad'!C:C,Personal!B328,'Ppto.personal por actividad'!M:M)</f>
        <v>0</v>
      </c>
      <c r="F328" s="186"/>
      <c r="G328" s="186"/>
      <c r="H328" s="186"/>
      <c r="I328" s="186"/>
      <c r="J328" s="186"/>
      <c r="K328" s="186"/>
      <c r="L328" s="186"/>
      <c r="M328" s="186"/>
    </row>
    <row r="329" spans="1:13" ht="13.5" customHeight="1">
      <c r="A329" s="70">
        <v>328</v>
      </c>
      <c r="D329" s="186"/>
      <c r="E329" s="71">
        <f>SUMIF('Ppto.personal por actividad'!C:C,Personal!B329,'Ppto.personal por actividad'!M:M)</f>
        <v>0</v>
      </c>
      <c r="F329" s="186"/>
      <c r="G329" s="186"/>
      <c r="H329" s="186"/>
      <c r="I329" s="186"/>
      <c r="J329" s="186"/>
      <c r="K329" s="186"/>
      <c r="L329" s="186"/>
      <c r="M329" s="186"/>
    </row>
    <row r="330" spans="1:13" ht="13.5" customHeight="1">
      <c r="A330" s="70">
        <v>329</v>
      </c>
      <c r="D330" s="186"/>
      <c r="E330" s="71">
        <f>SUMIF('Ppto.personal por actividad'!C:C,Personal!B330,'Ppto.personal por actividad'!M:M)</f>
        <v>0</v>
      </c>
      <c r="F330" s="186"/>
      <c r="G330" s="186"/>
      <c r="H330" s="186"/>
      <c r="I330" s="186"/>
      <c r="J330" s="186"/>
      <c r="K330" s="186"/>
      <c r="L330" s="186"/>
      <c r="M330" s="186"/>
    </row>
    <row r="331" spans="1:13" ht="13.5" customHeight="1">
      <c r="A331" s="70">
        <v>330</v>
      </c>
      <c r="D331" s="186"/>
      <c r="E331" s="71">
        <f>SUMIF('Ppto.personal por actividad'!C:C,Personal!B331,'Ppto.personal por actividad'!M:M)</f>
        <v>0</v>
      </c>
      <c r="F331" s="186"/>
      <c r="G331" s="186"/>
      <c r="H331" s="186"/>
      <c r="I331" s="186"/>
      <c r="J331" s="186"/>
      <c r="K331" s="186"/>
      <c r="L331" s="186"/>
      <c r="M331" s="186"/>
    </row>
    <row r="332" spans="1:13" ht="13.5" customHeight="1">
      <c r="A332" s="70">
        <v>331</v>
      </c>
      <c r="D332" s="186"/>
      <c r="E332" s="71">
        <f>SUMIF('Ppto.personal por actividad'!C:C,Personal!B332,'Ppto.personal por actividad'!M:M)</f>
        <v>0</v>
      </c>
      <c r="F332" s="186"/>
      <c r="G332" s="186"/>
      <c r="H332" s="186"/>
      <c r="I332" s="186"/>
      <c r="J332" s="186"/>
      <c r="K332" s="186"/>
      <c r="L332" s="186"/>
      <c r="M332" s="186"/>
    </row>
    <row r="333" spans="1:13" ht="13.5" customHeight="1">
      <c r="A333" s="70">
        <v>332</v>
      </c>
      <c r="D333" s="186"/>
      <c r="E333" s="71">
        <f>SUMIF('Ppto.personal por actividad'!C:C,Personal!B333,'Ppto.personal por actividad'!M:M)</f>
        <v>0</v>
      </c>
      <c r="F333" s="186"/>
      <c r="G333" s="186"/>
      <c r="H333" s="186"/>
      <c r="I333" s="186"/>
      <c r="J333" s="186"/>
      <c r="K333" s="186"/>
      <c r="L333" s="186"/>
      <c r="M333" s="186"/>
    </row>
    <row r="334" spans="1:13" ht="13.5" customHeight="1">
      <c r="A334" s="70">
        <v>333</v>
      </c>
      <c r="D334" s="186"/>
      <c r="E334" s="71">
        <f>SUMIF('Ppto.personal por actividad'!C:C,Personal!B334,'Ppto.personal por actividad'!M:M)</f>
        <v>0</v>
      </c>
      <c r="F334" s="186"/>
      <c r="G334" s="186"/>
      <c r="H334" s="186"/>
      <c r="I334" s="186"/>
      <c r="J334" s="186"/>
      <c r="K334" s="186"/>
      <c r="L334" s="186"/>
      <c r="M334" s="186"/>
    </row>
    <row r="335" spans="1:13" ht="13.5" customHeight="1">
      <c r="A335" s="70">
        <v>334</v>
      </c>
      <c r="D335" s="186"/>
      <c r="E335" s="71">
        <f>SUMIF('Ppto.personal por actividad'!C:C,Personal!B335,'Ppto.personal por actividad'!M:M)</f>
        <v>0</v>
      </c>
      <c r="F335" s="186"/>
      <c r="G335" s="186"/>
      <c r="H335" s="186"/>
      <c r="I335" s="186"/>
      <c r="J335" s="186"/>
      <c r="K335" s="186"/>
      <c r="L335" s="186"/>
      <c r="M335" s="186"/>
    </row>
    <row r="336" spans="1:13" ht="13.5" customHeight="1">
      <c r="A336" s="70">
        <v>335</v>
      </c>
      <c r="D336" s="186"/>
      <c r="E336" s="71">
        <f>SUMIF('Ppto.personal por actividad'!C:C,Personal!B336,'Ppto.personal por actividad'!M:M)</f>
        <v>0</v>
      </c>
      <c r="F336" s="186"/>
      <c r="G336" s="186"/>
      <c r="H336" s="186"/>
      <c r="I336" s="186"/>
      <c r="J336" s="186"/>
      <c r="K336" s="186"/>
      <c r="L336" s="186"/>
      <c r="M336" s="186"/>
    </row>
    <row r="337" spans="1:13" ht="13.5" customHeight="1">
      <c r="A337" s="70">
        <v>336</v>
      </c>
      <c r="D337" s="186"/>
      <c r="E337" s="71">
        <f>SUMIF('Ppto.personal por actividad'!C:C,Personal!B337,'Ppto.personal por actividad'!M:M)</f>
        <v>0</v>
      </c>
      <c r="F337" s="186"/>
      <c r="G337" s="186"/>
      <c r="H337" s="186"/>
      <c r="I337" s="186"/>
      <c r="J337" s="186"/>
      <c r="K337" s="186"/>
      <c r="L337" s="186"/>
      <c r="M337" s="186"/>
    </row>
    <row r="338" spans="1:13" ht="13.5" customHeight="1">
      <c r="A338" s="70">
        <v>337</v>
      </c>
      <c r="D338" s="186"/>
      <c r="E338" s="71">
        <f>SUMIF('Ppto.personal por actividad'!C:C,Personal!B338,'Ppto.personal por actividad'!M:M)</f>
        <v>0</v>
      </c>
      <c r="F338" s="186"/>
      <c r="G338" s="186"/>
      <c r="H338" s="186"/>
      <c r="I338" s="186"/>
      <c r="J338" s="186"/>
      <c r="K338" s="186"/>
      <c r="L338" s="186"/>
      <c r="M338" s="186"/>
    </row>
    <row r="339" spans="1:13" ht="13.5" customHeight="1">
      <c r="A339" s="70">
        <v>338</v>
      </c>
      <c r="D339" s="186"/>
      <c r="E339" s="71">
        <f>SUMIF('Ppto.personal por actividad'!C:C,Personal!B339,'Ppto.personal por actividad'!M:M)</f>
        <v>0</v>
      </c>
      <c r="F339" s="186"/>
      <c r="G339" s="186"/>
      <c r="H339" s="186"/>
      <c r="I339" s="186"/>
      <c r="J339" s="186"/>
      <c r="K339" s="186"/>
      <c r="L339" s="186"/>
      <c r="M339" s="186"/>
    </row>
    <row r="340" spans="1:13" ht="13.5" customHeight="1">
      <c r="A340" s="70">
        <v>339</v>
      </c>
      <c r="D340" s="186"/>
      <c r="E340" s="71">
        <f>SUMIF('Ppto.personal por actividad'!C:C,Personal!B340,'Ppto.personal por actividad'!M:M)</f>
        <v>0</v>
      </c>
      <c r="F340" s="186"/>
      <c r="G340" s="186"/>
      <c r="H340" s="186"/>
      <c r="I340" s="186"/>
      <c r="J340" s="186"/>
      <c r="K340" s="186"/>
      <c r="L340" s="186"/>
      <c r="M340" s="186"/>
    </row>
    <row r="341" spans="1:13" ht="13.5" customHeight="1">
      <c r="A341" s="70">
        <v>340</v>
      </c>
      <c r="D341" s="186"/>
      <c r="E341" s="71">
        <f>SUMIF('Ppto.personal por actividad'!C:C,Personal!B341,'Ppto.personal por actividad'!M:M)</f>
        <v>0</v>
      </c>
      <c r="F341" s="186"/>
      <c r="G341" s="186"/>
      <c r="H341" s="186"/>
      <c r="I341" s="186"/>
      <c r="J341" s="186"/>
      <c r="K341" s="186"/>
      <c r="L341" s="186"/>
      <c r="M341" s="186"/>
    </row>
    <row r="342" spans="1:13" ht="13.5" customHeight="1">
      <c r="A342" s="70">
        <v>341</v>
      </c>
      <c r="D342" s="186"/>
      <c r="E342" s="71">
        <f>SUMIF('Ppto.personal por actividad'!C:C,Personal!B342,'Ppto.personal por actividad'!M:M)</f>
        <v>0</v>
      </c>
      <c r="F342" s="186"/>
      <c r="G342" s="186"/>
      <c r="H342" s="186"/>
      <c r="I342" s="186"/>
      <c r="J342" s="186"/>
      <c r="K342" s="186"/>
      <c r="L342" s="186"/>
      <c r="M342" s="186"/>
    </row>
    <row r="343" spans="1:13" ht="13.5" customHeight="1">
      <c r="A343" s="70">
        <v>342</v>
      </c>
      <c r="D343" s="186"/>
      <c r="E343" s="71">
        <f>SUMIF('Ppto.personal por actividad'!C:C,Personal!B343,'Ppto.personal por actividad'!M:M)</f>
        <v>0</v>
      </c>
      <c r="F343" s="186"/>
      <c r="G343" s="186"/>
      <c r="H343" s="186"/>
      <c r="I343" s="186"/>
      <c r="J343" s="186"/>
      <c r="K343" s="186"/>
      <c r="L343" s="186"/>
      <c r="M343" s="186"/>
    </row>
    <row r="344" spans="1:13" ht="13.5" customHeight="1">
      <c r="A344" s="70">
        <v>343</v>
      </c>
      <c r="D344" s="186"/>
      <c r="E344" s="71">
        <f>SUMIF('Ppto.personal por actividad'!C:C,Personal!B344,'Ppto.personal por actividad'!M:M)</f>
        <v>0</v>
      </c>
      <c r="F344" s="186"/>
      <c r="G344" s="186"/>
      <c r="H344" s="186"/>
      <c r="I344" s="186"/>
      <c r="J344" s="186"/>
      <c r="K344" s="186"/>
      <c r="L344" s="186"/>
      <c r="M344" s="186"/>
    </row>
    <row r="345" spans="1:13" ht="13.5" customHeight="1">
      <c r="A345" s="70">
        <v>344</v>
      </c>
      <c r="D345" s="186"/>
      <c r="E345" s="71">
        <f>SUMIF('Ppto.personal por actividad'!C:C,Personal!B345,'Ppto.personal por actividad'!M:M)</f>
        <v>0</v>
      </c>
      <c r="F345" s="186"/>
      <c r="G345" s="186"/>
      <c r="H345" s="186"/>
      <c r="I345" s="186"/>
      <c r="J345" s="186"/>
      <c r="K345" s="186"/>
      <c r="L345" s="186"/>
      <c r="M345" s="186"/>
    </row>
    <row r="346" spans="1:13" ht="13.5" customHeight="1">
      <c r="A346" s="70">
        <v>345</v>
      </c>
      <c r="D346" s="186"/>
      <c r="E346" s="71">
        <f>SUMIF('Ppto.personal por actividad'!C:C,Personal!B346,'Ppto.personal por actividad'!M:M)</f>
        <v>0</v>
      </c>
      <c r="F346" s="186"/>
      <c r="G346" s="186"/>
      <c r="H346" s="186"/>
      <c r="I346" s="186"/>
      <c r="J346" s="186"/>
      <c r="K346" s="186"/>
      <c r="L346" s="186"/>
      <c r="M346" s="186"/>
    </row>
    <row r="347" spans="1:13" ht="13.5" customHeight="1">
      <c r="A347" s="70">
        <v>346</v>
      </c>
      <c r="D347" s="186"/>
      <c r="E347" s="71">
        <f>SUMIF('Ppto.personal por actividad'!C:C,Personal!B347,'Ppto.personal por actividad'!M:M)</f>
        <v>0</v>
      </c>
      <c r="F347" s="186"/>
      <c r="G347" s="186"/>
      <c r="H347" s="186"/>
      <c r="I347" s="186"/>
      <c r="J347" s="186"/>
      <c r="K347" s="186"/>
      <c r="L347" s="186"/>
      <c r="M347" s="186"/>
    </row>
    <row r="348" spans="1:13" ht="13.5" customHeight="1">
      <c r="A348" s="70">
        <v>347</v>
      </c>
      <c r="D348" s="186"/>
      <c r="E348" s="71">
        <f>SUMIF('Ppto.personal por actividad'!C:C,Personal!B348,'Ppto.personal por actividad'!M:M)</f>
        <v>0</v>
      </c>
      <c r="F348" s="186"/>
      <c r="G348" s="186"/>
      <c r="H348" s="186"/>
      <c r="I348" s="186"/>
      <c r="J348" s="186"/>
      <c r="K348" s="186"/>
      <c r="L348" s="186"/>
      <c r="M348" s="186"/>
    </row>
    <row r="349" spans="1:13" ht="13.5" customHeight="1">
      <c r="A349" s="70">
        <v>348</v>
      </c>
      <c r="D349" s="186"/>
      <c r="E349" s="71">
        <f>SUMIF('Ppto.personal por actividad'!C:C,Personal!B349,'Ppto.personal por actividad'!M:M)</f>
        <v>0</v>
      </c>
      <c r="F349" s="186"/>
      <c r="G349" s="186"/>
      <c r="H349" s="186"/>
      <c r="I349" s="186"/>
      <c r="J349" s="186"/>
      <c r="K349" s="186"/>
      <c r="L349" s="186"/>
      <c r="M349" s="186"/>
    </row>
    <row r="350" spans="1:13" ht="13.5" customHeight="1">
      <c r="A350" s="70">
        <v>349</v>
      </c>
      <c r="D350" s="186"/>
      <c r="E350" s="71">
        <f>SUMIF('Ppto.personal por actividad'!C:C,Personal!B350,'Ppto.personal por actividad'!M:M)</f>
        <v>0</v>
      </c>
      <c r="F350" s="186"/>
      <c r="G350" s="186"/>
      <c r="H350" s="186"/>
      <c r="I350" s="186"/>
      <c r="J350" s="186"/>
      <c r="K350" s="186"/>
      <c r="L350" s="186"/>
      <c r="M350" s="186"/>
    </row>
    <row r="351" spans="1:13" ht="13.5" customHeight="1">
      <c r="A351" s="70">
        <v>350</v>
      </c>
      <c r="D351" s="186"/>
      <c r="E351" s="71">
        <f>SUMIF('Ppto.personal por actividad'!C:C,Personal!B351,'Ppto.personal por actividad'!M:M)</f>
        <v>0</v>
      </c>
      <c r="F351" s="186"/>
      <c r="G351" s="186"/>
      <c r="H351" s="186"/>
      <c r="I351" s="186"/>
      <c r="J351" s="186"/>
      <c r="K351" s="186"/>
      <c r="L351" s="186"/>
      <c r="M351" s="186"/>
    </row>
    <row r="352" spans="1:13" ht="13.5" customHeight="1">
      <c r="A352" s="70">
        <v>351</v>
      </c>
      <c r="D352" s="186"/>
      <c r="E352" s="71">
        <f>SUMIF('Ppto.personal por actividad'!C:C,Personal!B352,'Ppto.personal por actividad'!M:M)</f>
        <v>0</v>
      </c>
      <c r="F352" s="186"/>
      <c r="G352" s="186"/>
      <c r="H352" s="186"/>
      <c r="I352" s="186"/>
      <c r="J352" s="186"/>
      <c r="K352" s="186"/>
      <c r="L352" s="186"/>
      <c r="M352" s="186"/>
    </row>
    <row r="353" spans="1:13" ht="13.5" customHeight="1">
      <c r="A353" s="70">
        <v>352</v>
      </c>
      <c r="D353" s="186"/>
      <c r="E353" s="71">
        <f>SUMIF('Ppto.personal por actividad'!C:C,Personal!B353,'Ppto.personal por actividad'!M:M)</f>
        <v>0</v>
      </c>
      <c r="F353" s="186"/>
      <c r="G353" s="186"/>
      <c r="H353" s="186"/>
      <c r="I353" s="186"/>
      <c r="J353" s="186"/>
      <c r="K353" s="186"/>
      <c r="L353" s="186"/>
      <c r="M353" s="186"/>
    </row>
    <row r="354" spans="1:13" ht="13.5" customHeight="1">
      <c r="A354" s="70">
        <v>353</v>
      </c>
      <c r="D354" s="186"/>
      <c r="E354" s="71">
        <f>SUMIF('Ppto.personal por actividad'!C:C,Personal!B354,'Ppto.personal por actividad'!M:M)</f>
        <v>0</v>
      </c>
      <c r="F354" s="186"/>
      <c r="G354" s="186"/>
      <c r="H354" s="186"/>
      <c r="I354" s="186"/>
      <c r="J354" s="186"/>
      <c r="K354" s="186"/>
      <c r="L354" s="186"/>
      <c r="M354" s="186"/>
    </row>
    <row r="355" spans="1:13" ht="13.5" customHeight="1">
      <c r="A355" s="70">
        <v>354</v>
      </c>
      <c r="D355" s="186"/>
      <c r="E355" s="71">
        <f>SUMIF('Ppto.personal por actividad'!C:C,Personal!B355,'Ppto.personal por actividad'!M:M)</f>
        <v>0</v>
      </c>
      <c r="F355" s="186"/>
      <c r="G355" s="186"/>
      <c r="H355" s="186"/>
      <c r="I355" s="186"/>
      <c r="J355" s="186"/>
      <c r="K355" s="186"/>
      <c r="L355" s="186"/>
      <c r="M355" s="186"/>
    </row>
    <row r="356" spans="1:13" ht="13.5" customHeight="1">
      <c r="A356" s="70">
        <v>355</v>
      </c>
      <c r="D356" s="186"/>
      <c r="E356" s="71">
        <f>SUMIF('Ppto.personal por actividad'!C:C,Personal!B356,'Ppto.personal por actividad'!M:M)</f>
        <v>0</v>
      </c>
      <c r="F356" s="186"/>
      <c r="G356" s="186"/>
      <c r="H356" s="186"/>
      <c r="I356" s="186"/>
      <c r="J356" s="186"/>
      <c r="K356" s="186"/>
      <c r="L356" s="186"/>
      <c r="M356" s="186"/>
    </row>
    <row r="357" spans="1:13" ht="13.5" customHeight="1">
      <c r="A357" s="70">
        <v>356</v>
      </c>
      <c r="D357" s="186"/>
      <c r="E357" s="71">
        <f>SUMIF('Ppto.personal por actividad'!C:C,Personal!B357,'Ppto.personal por actividad'!M:M)</f>
        <v>0</v>
      </c>
      <c r="F357" s="186"/>
      <c r="G357" s="186"/>
      <c r="H357" s="186"/>
      <c r="I357" s="186"/>
      <c r="J357" s="186"/>
      <c r="K357" s="186"/>
      <c r="L357" s="186"/>
      <c r="M357" s="186"/>
    </row>
    <row r="358" spans="1:13" ht="13.5" customHeight="1">
      <c r="A358" s="70">
        <v>357</v>
      </c>
      <c r="D358" s="186"/>
      <c r="E358" s="71">
        <f>SUMIF('Ppto.personal por actividad'!C:C,Personal!B358,'Ppto.personal por actividad'!M:M)</f>
        <v>0</v>
      </c>
      <c r="F358" s="186"/>
      <c r="G358" s="186"/>
      <c r="H358" s="186"/>
      <c r="I358" s="186"/>
      <c r="J358" s="186"/>
      <c r="K358" s="186"/>
      <c r="L358" s="186"/>
      <c r="M358" s="186"/>
    </row>
    <row r="359" spans="1:13" ht="13.5" customHeight="1">
      <c r="A359" s="70">
        <v>358</v>
      </c>
      <c r="D359" s="186"/>
      <c r="E359" s="71">
        <f>SUMIF('Ppto.personal por actividad'!C:C,Personal!B359,'Ppto.personal por actividad'!M:M)</f>
        <v>0</v>
      </c>
      <c r="F359" s="186"/>
      <c r="G359" s="186"/>
      <c r="H359" s="186"/>
      <c r="I359" s="186"/>
      <c r="J359" s="186"/>
      <c r="K359" s="186"/>
      <c r="L359" s="186"/>
      <c r="M359" s="186"/>
    </row>
    <row r="360" spans="1:13" ht="13.5" customHeight="1">
      <c r="A360" s="70">
        <v>359</v>
      </c>
      <c r="D360" s="186"/>
      <c r="E360" s="71">
        <f>SUMIF('Ppto.personal por actividad'!C:C,Personal!B360,'Ppto.personal por actividad'!M:M)</f>
        <v>0</v>
      </c>
      <c r="F360" s="186"/>
      <c r="G360" s="186"/>
      <c r="H360" s="186"/>
      <c r="I360" s="186"/>
      <c r="J360" s="186"/>
      <c r="K360" s="186"/>
      <c r="L360" s="186"/>
      <c r="M360" s="186"/>
    </row>
    <row r="361" spans="1:13" ht="13.5" customHeight="1">
      <c r="A361" s="70">
        <v>360</v>
      </c>
      <c r="D361" s="186"/>
      <c r="E361" s="71">
        <f>SUMIF('Ppto.personal por actividad'!C:C,Personal!B361,'Ppto.personal por actividad'!M:M)</f>
        <v>0</v>
      </c>
      <c r="F361" s="186"/>
      <c r="G361" s="186"/>
      <c r="H361" s="186"/>
      <c r="I361" s="186"/>
      <c r="J361" s="186"/>
      <c r="K361" s="186"/>
      <c r="L361" s="186"/>
      <c r="M361" s="186"/>
    </row>
    <row r="362" spans="1:13" ht="13.5" customHeight="1">
      <c r="A362" s="70">
        <v>361</v>
      </c>
      <c r="D362" s="186"/>
      <c r="E362" s="71">
        <f>SUMIF('Ppto.personal por actividad'!C:C,Personal!B362,'Ppto.personal por actividad'!M:M)</f>
        <v>0</v>
      </c>
      <c r="F362" s="186"/>
      <c r="G362" s="186"/>
      <c r="H362" s="186"/>
      <c r="I362" s="186"/>
      <c r="J362" s="186"/>
      <c r="K362" s="186"/>
      <c r="L362" s="186"/>
      <c r="M362" s="186"/>
    </row>
    <row r="363" spans="1:13" ht="13.5" customHeight="1">
      <c r="A363" s="70">
        <v>362</v>
      </c>
      <c r="D363" s="186"/>
      <c r="E363" s="71">
        <f>SUMIF('Ppto.personal por actividad'!C:C,Personal!B363,'Ppto.personal por actividad'!M:M)</f>
        <v>0</v>
      </c>
      <c r="F363" s="186"/>
      <c r="G363" s="186"/>
      <c r="H363" s="186"/>
      <c r="I363" s="186"/>
      <c r="J363" s="186"/>
      <c r="K363" s="186"/>
      <c r="L363" s="186"/>
      <c r="M363" s="186"/>
    </row>
    <row r="364" spans="1:13" ht="13.5" customHeight="1">
      <c r="A364" s="70">
        <v>363</v>
      </c>
      <c r="D364" s="186"/>
      <c r="E364" s="71">
        <f>SUMIF('Ppto.personal por actividad'!C:C,Personal!B364,'Ppto.personal por actividad'!M:M)</f>
        <v>0</v>
      </c>
      <c r="F364" s="186"/>
      <c r="G364" s="186"/>
      <c r="H364" s="186"/>
      <c r="I364" s="186"/>
      <c r="J364" s="186"/>
      <c r="K364" s="186"/>
      <c r="L364" s="186"/>
      <c r="M364" s="186"/>
    </row>
    <row r="365" spans="1:13" ht="13.5" customHeight="1">
      <c r="A365" s="70">
        <v>364</v>
      </c>
      <c r="D365" s="186"/>
      <c r="E365" s="71">
        <f>SUMIF('Ppto.personal por actividad'!C:C,Personal!B365,'Ppto.personal por actividad'!M:M)</f>
        <v>0</v>
      </c>
      <c r="F365" s="186"/>
      <c r="G365" s="186"/>
      <c r="H365" s="186"/>
      <c r="I365" s="186"/>
      <c r="J365" s="186"/>
      <c r="K365" s="186"/>
      <c r="L365" s="186"/>
      <c r="M365" s="186"/>
    </row>
    <row r="366" spans="1:13" ht="13.5" customHeight="1">
      <c r="A366" s="70">
        <v>365</v>
      </c>
      <c r="D366" s="186"/>
      <c r="E366" s="71">
        <f>SUMIF('Ppto.personal por actividad'!C:C,Personal!B366,'Ppto.personal por actividad'!M:M)</f>
        <v>0</v>
      </c>
      <c r="F366" s="186"/>
      <c r="G366" s="186"/>
      <c r="H366" s="186"/>
      <c r="I366" s="186"/>
      <c r="J366" s="186"/>
      <c r="K366" s="186"/>
      <c r="L366" s="186"/>
      <c r="M366" s="186"/>
    </row>
    <row r="367" spans="1:13" ht="13.5" customHeight="1">
      <c r="A367" s="70">
        <v>366</v>
      </c>
      <c r="D367" s="186"/>
      <c r="E367" s="71">
        <f>SUMIF('Ppto.personal por actividad'!C:C,Personal!B367,'Ppto.personal por actividad'!M:M)</f>
        <v>0</v>
      </c>
      <c r="F367" s="186"/>
      <c r="G367" s="186"/>
      <c r="H367" s="186"/>
      <c r="I367" s="186"/>
      <c r="J367" s="186"/>
      <c r="K367" s="186"/>
      <c r="L367" s="186"/>
      <c r="M367" s="186"/>
    </row>
    <row r="368" spans="1:13" ht="13.5" customHeight="1">
      <c r="A368" s="70">
        <v>367</v>
      </c>
      <c r="D368" s="186"/>
      <c r="E368" s="71">
        <f>SUMIF('Ppto.personal por actividad'!C:C,Personal!B368,'Ppto.personal por actividad'!M:M)</f>
        <v>0</v>
      </c>
      <c r="F368" s="186"/>
      <c r="G368" s="186"/>
      <c r="H368" s="186"/>
      <c r="I368" s="186"/>
      <c r="J368" s="186"/>
      <c r="K368" s="186"/>
      <c r="L368" s="186"/>
      <c r="M368" s="186"/>
    </row>
    <row r="369" spans="1:13" ht="13.5" customHeight="1">
      <c r="A369" s="70">
        <v>368</v>
      </c>
      <c r="D369" s="186"/>
      <c r="E369" s="71">
        <f>SUMIF('Ppto.personal por actividad'!C:C,Personal!B369,'Ppto.personal por actividad'!M:M)</f>
        <v>0</v>
      </c>
      <c r="F369" s="186"/>
      <c r="G369" s="186"/>
      <c r="H369" s="186"/>
      <c r="I369" s="186"/>
      <c r="J369" s="186"/>
      <c r="K369" s="186"/>
      <c r="L369" s="186"/>
      <c r="M369" s="186"/>
    </row>
    <row r="370" spans="1:13" ht="13.5" customHeight="1">
      <c r="A370" s="70">
        <v>369</v>
      </c>
      <c r="D370" s="186"/>
      <c r="E370" s="71">
        <f>SUMIF('Ppto.personal por actividad'!C:C,Personal!B370,'Ppto.personal por actividad'!M:M)</f>
        <v>0</v>
      </c>
      <c r="F370" s="186"/>
      <c r="G370" s="186"/>
      <c r="H370" s="186"/>
      <c r="I370" s="186"/>
      <c r="J370" s="186"/>
      <c r="K370" s="186"/>
      <c r="L370" s="186"/>
      <c r="M370" s="186"/>
    </row>
    <row r="371" spans="1:13" ht="13.5" customHeight="1">
      <c r="A371" s="70">
        <v>370</v>
      </c>
      <c r="D371" s="186"/>
      <c r="E371" s="71">
        <f>SUMIF('Ppto.personal por actividad'!C:C,Personal!B371,'Ppto.personal por actividad'!M:M)</f>
        <v>0</v>
      </c>
      <c r="F371" s="186"/>
      <c r="G371" s="186"/>
      <c r="H371" s="186"/>
      <c r="I371" s="186"/>
      <c r="J371" s="186"/>
      <c r="K371" s="186"/>
      <c r="L371" s="186"/>
      <c r="M371" s="186"/>
    </row>
    <row r="372" spans="1:13" ht="13.5" customHeight="1">
      <c r="A372" s="70">
        <v>371</v>
      </c>
      <c r="D372" s="186"/>
      <c r="E372" s="71">
        <f>SUMIF('Ppto.personal por actividad'!C:C,Personal!B372,'Ppto.personal por actividad'!M:M)</f>
        <v>0</v>
      </c>
      <c r="F372" s="186"/>
      <c r="G372" s="186"/>
      <c r="H372" s="186"/>
      <c r="I372" s="186"/>
      <c r="J372" s="186"/>
      <c r="K372" s="186"/>
      <c r="L372" s="186"/>
      <c r="M372" s="186"/>
    </row>
    <row r="373" spans="1:13" ht="13.5" customHeight="1">
      <c r="A373" s="70">
        <v>372</v>
      </c>
      <c r="D373" s="186"/>
      <c r="E373" s="71">
        <f>SUMIF('Ppto.personal por actividad'!C:C,Personal!B373,'Ppto.personal por actividad'!M:M)</f>
        <v>0</v>
      </c>
      <c r="F373" s="186"/>
      <c r="G373" s="186"/>
      <c r="H373" s="186"/>
      <c r="I373" s="186"/>
      <c r="J373" s="186"/>
      <c r="K373" s="186"/>
      <c r="L373" s="186"/>
      <c r="M373" s="186"/>
    </row>
    <row r="374" spans="1:13" ht="13.5" customHeight="1">
      <c r="A374" s="70">
        <v>373</v>
      </c>
      <c r="D374" s="186"/>
      <c r="E374" s="71">
        <f>SUMIF('Ppto.personal por actividad'!C:C,Personal!B374,'Ppto.personal por actividad'!M:M)</f>
        <v>0</v>
      </c>
      <c r="F374" s="186"/>
      <c r="G374" s="186"/>
      <c r="H374" s="186"/>
      <c r="I374" s="186"/>
      <c r="J374" s="186"/>
      <c r="K374" s="186"/>
      <c r="L374" s="186"/>
      <c r="M374" s="186"/>
    </row>
    <row r="375" spans="1:13" ht="13.5" customHeight="1">
      <c r="A375" s="70">
        <v>374</v>
      </c>
      <c r="D375" s="186"/>
      <c r="E375" s="71">
        <f>SUMIF('Ppto.personal por actividad'!C:C,Personal!B375,'Ppto.personal por actividad'!M:M)</f>
        <v>0</v>
      </c>
      <c r="F375" s="186"/>
      <c r="G375" s="186"/>
      <c r="H375" s="186"/>
      <c r="I375" s="186"/>
      <c r="J375" s="186"/>
      <c r="K375" s="186"/>
      <c r="L375" s="186"/>
      <c r="M375" s="186"/>
    </row>
    <row r="376" spans="1:13" ht="13.5" customHeight="1">
      <c r="A376" s="70">
        <v>375</v>
      </c>
      <c r="D376" s="186"/>
      <c r="E376" s="71">
        <f>SUMIF('Ppto.personal por actividad'!C:C,Personal!B376,'Ppto.personal por actividad'!M:M)</f>
        <v>0</v>
      </c>
      <c r="F376" s="186"/>
      <c r="G376" s="186"/>
      <c r="H376" s="186"/>
      <c r="I376" s="186"/>
      <c r="J376" s="186"/>
      <c r="K376" s="186"/>
      <c r="L376" s="186"/>
      <c r="M376" s="186"/>
    </row>
    <row r="377" spans="1:13" ht="13.5" customHeight="1">
      <c r="A377" s="70">
        <v>376</v>
      </c>
      <c r="D377" s="186"/>
      <c r="E377" s="71">
        <f>SUMIF('Ppto.personal por actividad'!C:C,Personal!B377,'Ppto.personal por actividad'!M:M)</f>
        <v>0</v>
      </c>
      <c r="F377" s="186"/>
      <c r="G377" s="186"/>
      <c r="H377" s="186"/>
      <c r="I377" s="186"/>
      <c r="J377" s="186"/>
      <c r="K377" s="186"/>
      <c r="L377" s="186"/>
      <c r="M377" s="186"/>
    </row>
    <row r="378" spans="1:13" ht="13.5" customHeight="1">
      <c r="A378" s="70">
        <v>377</v>
      </c>
      <c r="D378" s="186"/>
      <c r="E378" s="71">
        <f>SUMIF('Ppto.personal por actividad'!C:C,Personal!B378,'Ppto.personal por actividad'!M:M)</f>
        <v>0</v>
      </c>
      <c r="F378" s="186"/>
      <c r="G378" s="186"/>
      <c r="H378" s="186"/>
      <c r="I378" s="186"/>
      <c r="J378" s="186"/>
      <c r="K378" s="186"/>
      <c r="L378" s="186"/>
      <c r="M378" s="186"/>
    </row>
    <row r="379" spans="1:13" ht="13.5" customHeight="1">
      <c r="A379" s="70">
        <v>378</v>
      </c>
      <c r="D379" s="186"/>
      <c r="E379" s="71">
        <f>SUMIF('Ppto.personal por actividad'!C:C,Personal!B379,'Ppto.personal por actividad'!M:M)</f>
        <v>0</v>
      </c>
      <c r="F379" s="186"/>
      <c r="G379" s="186"/>
      <c r="H379" s="186"/>
      <c r="I379" s="186"/>
      <c r="J379" s="186"/>
      <c r="K379" s="186"/>
      <c r="L379" s="186"/>
      <c r="M379" s="186"/>
    </row>
    <row r="380" spans="1:13" ht="13.5" customHeight="1">
      <c r="A380" s="70">
        <v>379</v>
      </c>
      <c r="D380" s="186"/>
      <c r="E380" s="71">
        <f>SUMIF('Ppto.personal por actividad'!C:C,Personal!B380,'Ppto.personal por actividad'!M:M)</f>
        <v>0</v>
      </c>
      <c r="F380" s="186"/>
      <c r="G380" s="186"/>
      <c r="H380" s="186"/>
      <c r="I380" s="186"/>
      <c r="J380" s="186"/>
      <c r="K380" s="186"/>
      <c r="L380" s="186"/>
      <c r="M380" s="186"/>
    </row>
    <row r="381" spans="1:13" ht="13.5" customHeight="1">
      <c r="A381" s="70">
        <v>380</v>
      </c>
      <c r="D381" s="186"/>
      <c r="E381" s="71">
        <f>SUMIF('Ppto.personal por actividad'!C:C,Personal!B381,'Ppto.personal por actividad'!M:M)</f>
        <v>0</v>
      </c>
      <c r="F381" s="186"/>
      <c r="G381" s="186"/>
      <c r="H381" s="186"/>
      <c r="I381" s="186"/>
      <c r="J381" s="186"/>
      <c r="K381" s="186"/>
      <c r="L381" s="186"/>
      <c r="M381" s="186"/>
    </row>
    <row r="382" spans="1:13" ht="13.5" customHeight="1">
      <c r="A382" s="70">
        <v>381</v>
      </c>
      <c r="D382" s="186"/>
      <c r="E382" s="71">
        <f>SUMIF('Ppto.personal por actividad'!C:C,Personal!B382,'Ppto.personal por actividad'!M:M)</f>
        <v>0</v>
      </c>
      <c r="F382" s="186"/>
      <c r="G382" s="186"/>
      <c r="H382" s="186"/>
      <c r="I382" s="186"/>
      <c r="J382" s="186"/>
      <c r="K382" s="186"/>
      <c r="L382" s="186"/>
      <c r="M382" s="186"/>
    </row>
    <row r="383" spans="1:13" ht="13.5" customHeight="1">
      <c r="A383" s="70">
        <v>382</v>
      </c>
      <c r="D383" s="186"/>
      <c r="E383" s="71">
        <f>SUMIF('Ppto.personal por actividad'!C:C,Personal!B383,'Ppto.personal por actividad'!M:M)</f>
        <v>0</v>
      </c>
      <c r="F383" s="186"/>
      <c r="G383" s="186"/>
      <c r="H383" s="186"/>
      <c r="I383" s="186"/>
      <c r="J383" s="186"/>
      <c r="K383" s="186"/>
      <c r="L383" s="186"/>
      <c r="M383" s="186"/>
    </row>
    <row r="384" spans="1:13" ht="13.5" customHeight="1">
      <c r="A384" s="70">
        <v>383</v>
      </c>
      <c r="D384" s="186"/>
      <c r="E384" s="71">
        <f>SUMIF('Ppto.personal por actividad'!C:C,Personal!B384,'Ppto.personal por actividad'!M:M)</f>
        <v>0</v>
      </c>
      <c r="F384" s="186"/>
      <c r="G384" s="186"/>
      <c r="H384" s="186"/>
      <c r="I384" s="186"/>
      <c r="J384" s="186"/>
      <c r="K384" s="186"/>
      <c r="L384" s="186"/>
      <c r="M384" s="186"/>
    </row>
    <row r="385" spans="1:13" ht="13.5" customHeight="1">
      <c r="A385" s="70">
        <v>384</v>
      </c>
      <c r="D385" s="186"/>
      <c r="E385" s="71">
        <f>SUMIF('Ppto.personal por actividad'!C:C,Personal!B385,'Ppto.personal por actividad'!M:M)</f>
        <v>0</v>
      </c>
      <c r="F385" s="186"/>
      <c r="G385" s="186"/>
      <c r="H385" s="186"/>
      <c r="I385" s="186"/>
      <c r="J385" s="186"/>
      <c r="K385" s="186"/>
      <c r="L385" s="186"/>
      <c r="M385" s="186"/>
    </row>
    <row r="386" spans="1:13" ht="13.5" customHeight="1">
      <c r="A386" s="70">
        <v>385</v>
      </c>
      <c r="D386" s="186"/>
      <c r="E386" s="71">
        <f>SUMIF('Ppto.personal por actividad'!C:C,Personal!B386,'Ppto.personal por actividad'!M:M)</f>
        <v>0</v>
      </c>
      <c r="F386" s="186"/>
      <c r="G386" s="186"/>
      <c r="H386" s="186"/>
      <c r="I386" s="186"/>
      <c r="J386" s="186"/>
      <c r="K386" s="186"/>
      <c r="L386" s="186"/>
      <c r="M386" s="186"/>
    </row>
    <row r="387" spans="1:13" ht="13.5" customHeight="1">
      <c r="A387" s="70">
        <v>386</v>
      </c>
      <c r="D387" s="186"/>
      <c r="E387" s="71">
        <f>SUMIF('Ppto.personal por actividad'!C:C,Personal!B387,'Ppto.personal por actividad'!M:M)</f>
        <v>0</v>
      </c>
      <c r="F387" s="186"/>
      <c r="G387" s="186"/>
      <c r="H387" s="186"/>
      <c r="I387" s="186"/>
      <c r="J387" s="186"/>
      <c r="K387" s="186"/>
      <c r="L387" s="186"/>
      <c r="M387" s="186"/>
    </row>
    <row r="388" spans="1:13" ht="13.5" customHeight="1">
      <c r="A388" s="70">
        <v>387</v>
      </c>
      <c r="D388" s="186"/>
      <c r="E388" s="71">
        <f>SUMIF('Ppto.personal por actividad'!C:C,Personal!B388,'Ppto.personal por actividad'!M:M)</f>
        <v>0</v>
      </c>
      <c r="F388" s="186"/>
      <c r="G388" s="186"/>
      <c r="H388" s="186"/>
      <c r="I388" s="186"/>
      <c r="J388" s="186"/>
      <c r="K388" s="186"/>
      <c r="L388" s="186"/>
      <c r="M388" s="186"/>
    </row>
    <row r="389" spans="1:13" ht="13.5" customHeight="1">
      <c r="A389" s="70">
        <v>388</v>
      </c>
      <c r="D389" s="186"/>
      <c r="E389" s="71">
        <f>SUMIF('Ppto.personal por actividad'!C:C,Personal!B389,'Ppto.personal por actividad'!M:M)</f>
        <v>0</v>
      </c>
      <c r="F389" s="186"/>
      <c r="G389" s="186"/>
      <c r="H389" s="186"/>
      <c r="I389" s="186"/>
      <c r="J389" s="186"/>
      <c r="K389" s="186"/>
      <c r="L389" s="186"/>
      <c r="M389" s="186"/>
    </row>
    <row r="390" spans="1:13" ht="13.5" customHeight="1">
      <c r="A390" s="70">
        <v>389</v>
      </c>
      <c r="D390" s="186"/>
      <c r="E390" s="71">
        <f>SUMIF('Ppto.personal por actividad'!C:C,Personal!B390,'Ppto.personal por actividad'!M:M)</f>
        <v>0</v>
      </c>
      <c r="F390" s="186"/>
      <c r="G390" s="186"/>
      <c r="H390" s="186"/>
      <c r="I390" s="186"/>
      <c r="J390" s="186"/>
      <c r="K390" s="186"/>
      <c r="L390" s="186"/>
      <c r="M390" s="186"/>
    </row>
    <row r="391" spans="1:13" ht="13.5" customHeight="1">
      <c r="A391" s="70">
        <v>390</v>
      </c>
      <c r="D391" s="186"/>
      <c r="E391" s="71">
        <f>SUMIF('Ppto.personal por actividad'!C:C,Personal!B391,'Ppto.personal por actividad'!M:M)</f>
        <v>0</v>
      </c>
      <c r="F391" s="186"/>
      <c r="G391" s="186"/>
      <c r="H391" s="186"/>
      <c r="I391" s="186"/>
      <c r="J391" s="186"/>
      <c r="K391" s="186"/>
      <c r="L391" s="186"/>
      <c r="M391" s="186"/>
    </row>
    <row r="392" spans="1:13" ht="13.5" customHeight="1">
      <c r="A392" s="70">
        <v>391</v>
      </c>
      <c r="D392" s="186"/>
      <c r="E392" s="71">
        <f>SUMIF('Ppto.personal por actividad'!C:C,Personal!B392,'Ppto.personal por actividad'!M:M)</f>
        <v>0</v>
      </c>
      <c r="F392" s="186"/>
      <c r="G392" s="186"/>
      <c r="H392" s="186"/>
      <c r="I392" s="186"/>
      <c r="J392" s="186"/>
      <c r="K392" s="186"/>
      <c r="L392" s="186"/>
      <c r="M392" s="186"/>
    </row>
    <row r="393" spans="1:13" ht="13.5" customHeight="1">
      <c r="A393" s="70">
        <v>392</v>
      </c>
      <c r="D393" s="186"/>
      <c r="E393" s="71">
        <f>SUMIF('Ppto.personal por actividad'!C:C,Personal!B393,'Ppto.personal por actividad'!M:M)</f>
        <v>0</v>
      </c>
      <c r="F393" s="186"/>
      <c r="G393" s="186"/>
      <c r="H393" s="186"/>
      <c r="I393" s="186"/>
      <c r="J393" s="186"/>
      <c r="K393" s="186"/>
      <c r="L393" s="186"/>
      <c r="M393" s="186"/>
    </row>
    <row r="394" spans="1:13" ht="13.5" customHeight="1">
      <c r="A394" s="70">
        <v>393</v>
      </c>
      <c r="D394" s="186"/>
      <c r="E394" s="71">
        <f>SUMIF('Ppto.personal por actividad'!C:C,Personal!B394,'Ppto.personal por actividad'!M:M)</f>
        <v>0</v>
      </c>
      <c r="F394" s="186"/>
      <c r="G394" s="186"/>
      <c r="H394" s="186"/>
      <c r="I394" s="186"/>
      <c r="J394" s="186"/>
      <c r="K394" s="186"/>
      <c r="L394" s="186"/>
      <c r="M394" s="186"/>
    </row>
    <row r="395" spans="1:13" ht="13.5" customHeight="1">
      <c r="A395" s="70">
        <v>394</v>
      </c>
      <c r="D395" s="186"/>
      <c r="E395" s="71">
        <f>SUMIF('Ppto.personal por actividad'!C:C,Personal!B395,'Ppto.personal por actividad'!M:M)</f>
        <v>0</v>
      </c>
      <c r="F395" s="186"/>
      <c r="G395" s="186"/>
      <c r="H395" s="186"/>
      <c r="I395" s="186"/>
      <c r="J395" s="186"/>
      <c r="K395" s="186"/>
      <c r="L395" s="186"/>
      <c r="M395" s="186"/>
    </row>
    <row r="396" spans="1:13" ht="13.5" customHeight="1">
      <c r="A396" s="70">
        <v>395</v>
      </c>
      <c r="D396" s="186"/>
      <c r="E396" s="71">
        <f>SUMIF('Ppto.personal por actividad'!C:C,Personal!B396,'Ppto.personal por actividad'!M:M)</f>
        <v>0</v>
      </c>
      <c r="F396" s="186"/>
      <c r="G396" s="186"/>
      <c r="H396" s="186"/>
      <c r="I396" s="186"/>
      <c r="J396" s="186"/>
      <c r="K396" s="186"/>
      <c r="L396" s="186"/>
      <c r="M396" s="186"/>
    </row>
    <row r="397" spans="1:13" ht="13.5" customHeight="1">
      <c r="A397" s="70">
        <v>396</v>
      </c>
      <c r="D397" s="186"/>
      <c r="E397" s="71">
        <f>SUMIF('Ppto.personal por actividad'!C:C,Personal!B397,'Ppto.personal por actividad'!M:M)</f>
        <v>0</v>
      </c>
      <c r="F397" s="186"/>
      <c r="G397" s="186"/>
      <c r="H397" s="186"/>
      <c r="I397" s="186"/>
      <c r="J397" s="186"/>
      <c r="K397" s="186"/>
      <c r="L397" s="186"/>
      <c r="M397" s="186"/>
    </row>
    <row r="398" spans="1:13" ht="13.5" customHeight="1">
      <c r="A398" s="70">
        <v>397</v>
      </c>
      <c r="D398" s="186"/>
      <c r="E398" s="71">
        <f>SUMIF('Ppto.personal por actividad'!C:C,Personal!B398,'Ppto.personal por actividad'!M:M)</f>
        <v>0</v>
      </c>
      <c r="F398" s="186"/>
      <c r="G398" s="186"/>
      <c r="H398" s="186"/>
      <c r="I398" s="186"/>
      <c r="J398" s="186"/>
      <c r="K398" s="186"/>
      <c r="L398" s="186"/>
      <c r="M398" s="186"/>
    </row>
    <row r="399" spans="1:13" ht="13.5" customHeight="1">
      <c r="A399" s="70">
        <v>398</v>
      </c>
      <c r="D399" s="186"/>
      <c r="E399" s="71">
        <f>SUMIF('Ppto.personal por actividad'!C:C,Personal!B399,'Ppto.personal por actividad'!M:M)</f>
        <v>0</v>
      </c>
      <c r="F399" s="186"/>
      <c r="G399" s="186"/>
      <c r="H399" s="186"/>
      <c r="I399" s="186"/>
      <c r="J399" s="186"/>
      <c r="K399" s="186"/>
      <c r="L399" s="186"/>
      <c r="M399" s="186"/>
    </row>
    <row r="400" spans="1:13" ht="13.5" customHeight="1">
      <c r="A400" s="70">
        <v>399</v>
      </c>
      <c r="D400" s="186"/>
      <c r="E400" s="71">
        <f>SUMIF('Ppto.personal por actividad'!C:C,Personal!B400,'Ppto.personal por actividad'!M:M)</f>
        <v>0</v>
      </c>
      <c r="F400" s="186"/>
      <c r="G400" s="186"/>
      <c r="H400" s="186"/>
      <c r="I400" s="186"/>
      <c r="J400" s="186"/>
      <c r="K400" s="186"/>
      <c r="L400" s="186"/>
      <c r="M400" s="186"/>
    </row>
    <row r="401" spans="1:13" ht="13.5" customHeight="1">
      <c r="A401" s="70">
        <v>400</v>
      </c>
      <c r="D401" s="186"/>
      <c r="E401" s="71">
        <f>SUMIF('Ppto.personal por actividad'!C:C,Personal!B401,'Ppto.personal por actividad'!M:M)</f>
        <v>0</v>
      </c>
      <c r="F401" s="186"/>
      <c r="G401" s="186"/>
      <c r="H401" s="186"/>
      <c r="I401" s="186"/>
      <c r="J401" s="186"/>
      <c r="K401" s="186"/>
      <c r="L401" s="186"/>
      <c r="M401" s="186"/>
    </row>
    <row r="402" spans="1:13" ht="13.5" customHeight="1">
      <c r="A402" s="70">
        <v>401</v>
      </c>
      <c r="D402" s="186"/>
      <c r="E402" s="71">
        <f>SUMIF('Ppto.personal por actividad'!C:C,Personal!B402,'Ppto.personal por actividad'!M:M)</f>
        <v>0</v>
      </c>
      <c r="F402" s="186"/>
      <c r="G402" s="186"/>
      <c r="H402" s="186"/>
      <c r="I402" s="186"/>
      <c r="J402" s="186"/>
      <c r="K402" s="186"/>
      <c r="L402" s="186"/>
      <c r="M402" s="186"/>
    </row>
    <row r="403" spans="1:13" ht="13.5" customHeight="1">
      <c r="A403" s="70">
        <v>402</v>
      </c>
      <c r="D403" s="186"/>
      <c r="E403" s="71">
        <f>SUMIF('Ppto.personal por actividad'!C:C,Personal!B403,'Ppto.personal por actividad'!M:M)</f>
        <v>0</v>
      </c>
      <c r="F403" s="186"/>
      <c r="G403" s="186"/>
      <c r="H403" s="186"/>
      <c r="I403" s="186"/>
      <c r="J403" s="186"/>
      <c r="K403" s="186"/>
      <c r="L403" s="186"/>
      <c r="M403" s="186"/>
    </row>
    <row r="404" spans="1:13" ht="13.5" customHeight="1">
      <c r="A404" s="70">
        <v>403</v>
      </c>
      <c r="D404" s="186"/>
      <c r="E404" s="71">
        <f>SUMIF('Ppto.personal por actividad'!C:C,Personal!B404,'Ppto.personal por actividad'!M:M)</f>
        <v>0</v>
      </c>
      <c r="F404" s="186"/>
      <c r="G404" s="186"/>
      <c r="H404" s="186"/>
      <c r="I404" s="186"/>
      <c r="J404" s="186"/>
      <c r="K404" s="186"/>
      <c r="L404" s="186"/>
      <c r="M404" s="186"/>
    </row>
    <row r="405" spans="1:13" ht="13.5" customHeight="1">
      <c r="A405" s="70">
        <v>404</v>
      </c>
      <c r="D405" s="186"/>
      <c r="E405" s="71">
        <f>SUMIF('Ppto.personal por actividad'!C:C,Personal!B405,'Ppto.personal por actividad'!M:M)</f>
        <v>0</v>
      </c>
      <c r="F405" s="186"/>
      <c r="G405" s="186"/>
      <c r="H405" s="186"/>
      <c r="I405" s="186"/>
      <c r="J405" s="186"/>
      <c r="K405" s="186"/>
      <c r="L405" s="186"/>
      <c r="M405" s="186"/>
    </row>
    <row r="406" spans="1:13" ht="13.5" customHeight="1">
      <c r="A406" s="70">
        <v>405</v>
      </c>
      <c r="D406" s="186"/>
      <c r="E406" s="71">
        <f>SUMIF('Ppto.personal por actividad'!C:C,Personal!B406,'Ppto.personal por actividad'!M:M)</f>
        <v>0</v>
      </c>
      <c r="F406" s="186"/>
      <c r="G406" s="186"/>
      <c r="H406" s="186"/>
      <c r="I406" s="186"/>
      <c r="J406" s="186"/>
      <c r="K406" s="186"/>
      <c r="L406" s="186"/>
      <c r="M406" s="186"/>
    </row>
    <row r="407" spans="1:13" ht="13.5" customHeight="1">
      <c r="A407" s="70">
        <v>406</v>
      </c>
      <c r="D407" s="186"/>
      <c r="E407" s="71">
        <f>SUMIF('Ppto.personal por actividad'!C:C,Personal!B407,'Ppto.personal por actividad'!M:M)</f>
        <v>0</v>
      </c>
      <c r="F407" s="186"/>
      <c r="G407" s="186"/>
      <c r="H407" s="186"/>
      <c r="I407" s="186"/>
      <c r="J407" s="186"/>
      <c r="K407" s="186"/>
      <c r="L407" s="186"/>
      <c r="M407" s="186"/>
    </row>
    <row r="408" spans="1:13" ht="13.5" customHeight="1">
      <c r="A408" s="70">
        <v>407</v>
      </c>
      <c r="D408" s="186"/>
      <c r="E408" s="71">
        <f>SUMIF('Ppto.personal por actividad'!C:C,Personal!B408,'Ppto.personal por actividad'!M:M)</f>
        <v>0</v>
      </c>
      <c r="F408" s="186"/>
      <c r="G408" s="186"/>
      <c r="H408" s="186"/>
      <c r="I408" s="186"/>
      <c r="J408" s="186"/>
      <c r="K408" s="186"/>
      <c r="L408" s="186"/>
      <c r="M408" s="186"/>
    </row>
    <row r="409" spans="1:13" ht="13.5" customHeight="1">
      <c r="A409" s="70">
        <v>408</v>
      </c>
      <c r="D409" s="186"/>
      <c r="E409" s="71">
        <f>SUMIF('Ppto.personal por actividad'!C:C,Personal!B409,'Ppto.personal por actividad'!M:M)</f>
        <v>0</v>
      </c>
      <c r="F409" s="186"/>
      <c r="G409" s="186"/>
      <c r="H409" s="186"/>
      <c r="I409" s="186"/>
      <c r="J409" s="186"/>
      <c r="K409" s="186"/>
      <c r="L409" s="186"/>
      <c r="M409" s="186"/>
    </row>
    <row r="410" spans="1:13" ht="13.5" customHeight="1">
      <c r="A410" s="70">
        <v>409</v>
      </c>
      <c r="D410" s="186"/>
      <c r="E410" s="71">
        <f>SUMIF('Ppto.personal por actividad'!C:C,Personal!B410,'Ppto.personal por actividad'!M:M)</f>
        <v>0</v>
      </c>
      <c r="F410" s="186"/>
      <c r="G410" s="186"/>
      <c r="H410" s="186"/>
      <c r="I410" s="186"/>
      <c r="J410" s="186"/>
      <c r="K410" s="186"/>
      <c r="L410" s="186"/>
      <c r="M410" s="186"/>
    </row>
    <row r="411" spans="1:13" ht="13.5" customHeight="1">
      <c r="A411" s="70">
        <v>410</v>
      </c>
      <c r="D411" s="186"/>
      <c r="E411" s="71">
        <f>SUMIF('Ppto.personal por actividad'!C:C,Personal!B411,'Ppto.personal por actividad'!M:M)</f>
        <v>0</v>
      </c>
      <c r="F411" s="186"/>
      <c r="G411" s="186"/>
      <c r="H411" s="186"/>
      <c r="I411" s="186"/>
      <c r="J411" s="186"/>
      <c r="K411" s="186"/>
      <c r="L411" s="186"/>
      <c r="M411" s="186"/>
    </row>
    <row r="412" spans="1:13" ht="13.5" customHeight="1">
      <c r="A412" s="70">
        <v>411</v>
      </c>
      <c r="D412" s="186"/>
      <c r="E412" s="71">
        <f>SUMIF('Ppto.personal por actividad'!C:C,Personal!B412,'Ppto.personal por actividad'!M:M)</f>
        <v>0</v>
      </c>
      <c r="F412" s="186"/>
      <c r="G412" s="186"/>
      <c r="H412" s="186"/>
      <c r="I412" s="186"/>
      <c r="J412" s="186"/>
      <c r="K412" s="186"/>
      <c r="L412" s="186"/>
      <c r="M412" s="186"/>
    </row>
    <row r="413" spans="1:13" ht="13.5" customHeight="1">
      <c r="A413" s="70">
        <v>412</v>
      </c>
      <c r="D413" s="186"/>
      <c r="E413" s="71">
        <f>SUMIF('Ppto.personal por actividad'!C:C,Personal!B413,'Ppto.personal por actividad'!M:M)</f>
        <v>0</v>
      </c>
      <c r="F413" s="186"/>
      <c r="G413" s="186"/>
      <c r="H413" s="186"/>
      <c r="I413" s="186"/>
      <c r="J413" s="186"/>
      <c r="K413" s="186"/>
      <c r="L413" s="186"/>
      <c r="M413" s="186"/>
    </row>
    <row r="414" spans="1:13" ht="13.5" customHeight="1">
      <c r="A414" s="70">
        <v>413</v>
      </c>
      <c r="D414" s="186"/>
      <c r="E414" s="71">
        <f>SUMIF('Ppto.personal por actividad'!C:C,Personal!B414,'Ppto.personal por actividad'!M:M)</f>
        <v>0</v>
      </c>
      <c r="F414" s="186"/>
      <c r="G414" s="186"/>
      <c r="H414" s="186"/>
      <c r="I414" s="186"/>
      <c r="J414" s="186"/>
      <c r="K414" s="186"/>
      <c r="L414" s="186"/>
      <c r="M414" s="186"/>
    </row>
    <row r="415" spans="1:13" ht="13.5" customHeight="1">
      <c r="A415" s="70">
        <v>414</v>
      </c>
      <c r="D415" s="186"/>
      <c r="E415" s="71">
        <f>SUMIF('Ppto.personal por actividad'!C:C,Personal!B415,'Ppto.personal por actividad'!M:M)</f>
        <v>0</v>
      </c>
      <c r="F415" s="186"/>
      <c r="G415" s="186"/>
      <c r="H415" s="186"/>
      <c r="I415" s="186"/>
      <c r="J415" s="186"/>
      <c r="K415" s="186"/>
      <c r="L415" s="186"/>
      <c r="M415" s="186"/>
    </row>
    <row r="416" spans="1:13" ht="13.5" customHeight="1">
      <c r="A416" s="70">
        <v>415</v>
      </c>
      <c r="D416" s="186"/>
      <c r="E416" s="71">
        <f>SUMIF('Ppto.personal por actividad'!C:C,Personal!B416,'Ppto.personal por actividad'!M:M)</f>
        <v>0</v>
      </c>
      <c r="F416" s="186"/>
      <c r="G416" s="186"/>
      <c r="H416" s="186"/>
      <c r="I416" s="186"/>
      <c r="J416" s="186"/>
      <c r="K416" s="186"/>
      <c r="L416" s="186"/>
      <c r="M416" s="186"/>
    </row>
    <row r="417" spans="1:13" ht="13.5" customHeight="1">
      <c r="A417" s="70">
        <v>416</v>
      </c>
      <c r="D417" s="186"/>
      <c r="E417" s="71">
        <f>SUMIF('Ppto.personal por actividad'!C:C,Personal!B417,'Ppto.personal por actividad'!M:M)</f>
        <v>0</v>
      </c>
      <c r="F417" s="186"/>
      <c r="G417" s="186"/>
      <c r="H417" s="186"/>
      <c r="I417" s="186"/>
      <c r="J417" s="186"/>
      <c r="K417" s="186"/>
      <c r="L417" s="186"/>
      <c r="M417" s="186"/>
    </row>
    <row r="418" spans="1:13" ht="13.5" customHeight="1">
      <c r="A418" s="70">
        <v>417</v>
      </c>
      <c r="D418" s="186"/>
      <c r="E418" s="71">
        <f>SUMIF('Ppto.personal por actividad'!C:C,Personal!B418,'Ppto.personal por actividad'!M:M)</f>
        <v>0</v>
      </c>
      <c r="F418" s="186"/>
      <c r="G418" s="186"/>
      <c r="H418" s="186"/>
      <c r="I418" s="186"/>
      <c r="J418" s="186"/>
      <c r="K418" s="186"/>
      <c r="L418" s="186"/>
      <c r="M418" s="186"/>
    </row>
    <row r="419" spans="1:13" ht="13.5" customHeight="1">
      <c r="A419" s="70">
        <v>418</v>
      </c>
      <c r="D419" s="186"/>
      <c r="E419" s="71">
        <f>SUMIF('Ppto.personal por actividad'!C:C,Personal!B419,'Ppto.personal por actividad'!M:M)</f>
        <v>0</v>
      </c>
      <c r="F419" s="186"/>
      <c r="G419" s="186"/>
      <c r="H419" s="186"/>
      <c r="I419" s="186"/>
      <c r="J419" s="186"/>
      <c r="K419" s="186"/>
      <c r="L419" s="186"/>
      <c r="M419" s="186"/>
    </row>
    <row r="420" spans="1:13" ht="13.5" customHeight="1">
      <c r="A420" s="70">
        <v>419</v>
      </c>
      <c r="D420" s="186"/>
      <c r="E420" s="71">
        <f>SUMIF('Ppto.personal por actividad'!C:C,Personal!B420,'Ppto.personal por actividad'!M:M)</f>
        <v>0</v>
      </c>
      <c r="F420" s="186"/>
      <c r="G420" s="186"/>
      <c r="H420" s="186"/>
      <c r="I420" s="186"/>
      <c r="J420" s="186"/>
      <c r="K420" s="186"/>
      <c r="L420" s="186"/>
      <c r="M420" s="186"/>
    </row>
    <row r="421" spans="1:13" ht="13.5" customHeight="1">
      <c r="A421" s="70">
        <v>420</v>
      </c>
      <c r="D421" s="186"/>
      <c r="E421" s="71">
        <f>SUMIF('Ppto.personal por actividad'!C:C,Personal!B421,'Ppto.personal por actividad'!M:M)</f>
        <v>0</v>
      </c>
      <c r="F421" s="186"/>
      <c r="G421" s="186"/>
      <c r="H421" s="186"/>
      <c r="I421" s="186"/>
      <c r="J421" s="186"/>
      <c r="K421" s="186"/>
      <c r="L421" s="186"/>
      <c r="M421" s="186"/>
    </row>
    <row r="422" spans="1:13" ht="13.5" customHeight="1">
      <c r="A422" s="70">
        <v>421</v>
      </c>
      <c r="D422" s="186"/>
      <c r="E422" s="71">
        <f>SUMIF('Ppto.personal por actividad'!C:C,Personal!B422,'Ppto.personal por actividad'!M:M)</f>
        <v>0</v>
      </c>
      <c r="F422" s="186"/>
      <c r="G422" s="186"/>
      <c r="H422" s="186"/>
      <c r="I422" s="186"/>
      <c r="J422" s="186"/>
      <c r="K422" s="186"/>
      <c r="L422" s="186"/>
      <c r="M422" s="186"/>
    </row>
    <row r="423" spans="1:13" ht="13.5" customHeight="1">
      <c r="A423" s="70">
        <v>422</v>
      </c>
      <c r="D423" s="186"/>
      <c r="E423" s="71">
        <f>SUMIF('Ppto.personal por actividad'!C:C,Personal!B423,'Ppto.personal por actividad'!M:M)</f>
        <v>0</v>
      </c>
      <c r="F423" s="186"/>
      <c r="G423" s="186"/>
      <c r="H423" s="186"/>
      <c r="I423" s="186"/>
      <c r="J423" s="186"/>
      <c r="K423" s="186"/>
      <c r="L423" s="186"/>
      <c r="M423" s="186"/>
    </row>
    <row r="424" spans="1:13" ht="13.5" customHeight="1">
      <c r="A424" s="70">
        <v>423</v>
      </c>
      <c r="D424" s="186"/>
      <c r="E424" s="71">
        <f>SUMIF('Ppto.personal por actividad'!C:C,Personal!B424,'Ppto.personal por actividad'!M:M)</f>
        <v>0</v>
      </c>
      <c r="F424" s="186"/>
      <c r="G424" s="186"/>
      <c r="H424" s="186"/>
      <c r="I424" s="186"/>
      <c r="J424" s="186"/>
      <c r="K424" s="186"/>
      <c r="L424" s="186"/>
      <c r="M424" s="186"/>
    </row>
    <row r="425" spans="1:13" ht="13.5" customHeight="1">
      <c r="A425" s="70">
        <v>424</v>
      </c>
      <c r="D425" s="186"/>
      <c r="E425" s="71">
        <f>SUMIF('Ppto.personal por actividad'!C:C,Personal!B425,'Ppto.personal por actividad'!M:M)</f>
        <v>0</v>
      </c>
      <c r="F425" s="186"/>
      <c r="G425" s="186"/>
      <c r="H425" s="186"/>
      <c r="I425" s="186"/>
      <c r="J425" s="186"/>
      <c r="K425" s="186"/>
      <c r="L425" s="186"/>
      <c r="M425" s="186"/>
    </row>
    <row r="426" spans="1:13" ht="13.5" customHeight="1">
      <c r="A426" s="70">
        <v>425</v>
      </c>
      <c r="D426" s="186"/>
      <c r="E426" s="71">
        <f>SUMIF('Ppto.personal por actividad'!C:C,Personal!B426,'Ppto.personal por actividad'!M:M)</f>
        <v>0</v>
      </c>
      <c r="F426" s="186"/>
      <c r="G426" s="186"/>
      <c r="H426" s="186"/>
      <c r="I426" s="186"/>
      <c r="J426" s="186"/>
      <c r="K426" s="186"/>
      <c r="L426" s="186"/>
      <c r="M426" s="186"/>
    </row>
    <row r="427" spans="1:13" ht="13.5" customHeight="1">
      <c r="A427" s="70">
        <v>426</v>
      </c>
      <c r="D427" s="186"/>
      <c r="E427" s="71">
        <f>SUMIF('Ppto.personal por actividad'!C:C,Personal!B427,'Ppto.personal por actividad'!M:M)</f>
        <v>0</v>
      </c>
      <c r="F427" s="186"/>
      <c r="G427" s="186"/>
      <c r="H427" s="186"/>
      <c r="I427" s="186"/>
      <c r="J427" s="186"/>
      <c r="K427" s="186"/>
      <c r="L427" s="186"/>
      <c r="M427" s="186"/>
    </row>
    <row r="428" spans="1:13" ht="13.5" customHeight="1">
      <c r="A428" s="70">
        <v>427</v>
      </c>
      <c r="D428" s="186"/>
      <c r="E428" s="71">
        <f>SUMIF('Ppto.personal por actividad'!C:C,Personal!B428,'Ppto.personal por actividad'!M:M)</f>
        <v>0</v>
      </c>
      <c r="F428" s="186"/>
      <c r="G428" s="186"/>
      <c r="H428" s="186"/>
      <c r="I428" s="186"/>
      <c r="J428" s="186"/>
      <c r="K428" s="186"/>
      <c r="L428" s="186"/>
      <c r="M428" s="186"/>
    </row>
    <row r="429" spans="1:13" ht="13.5" customHeight="1">
      <c r="A429" s="70">
        <v>428</v>
      </c>
      <c r="D429" s="186"/>
      <c r="E429" s="71">
        <f>SUMIF('Ppto.personal por actividad'!C:C,Personal!B429,'Ppto.personal por actividad'!M:M)</f>
        <v>0</v>
      </c>
      <c r="F429" s="186"/>
      <c r="G429" s="186"/>
      <c r="H429" s="186"/>
      <c r="I429" s="186"/>
      <c r="J429" s="186"/>
      <c r="K429" s="186"/>
      <c r="L429" s="186"/>
      <c r="M429" s="186"/>
    </row>
    <row r="430" spans="1:13" ht="13.5" customHeight="1">
      <c r="A430" s="70">
        <v>429</v>
      </c>
      <c r="D430" s="186"/>
      <c r="E430" s="71">
        <f>SUMIF('Ppto.personal por actividad'!C:C,Personal!B430,'Ppto.personal por actividad'!M:M)</f>
        <v>0</v>
      </c>
      <c r="F430" s="186"/>
      <c r="G430" s="186"/>
      <c r="H430" s="186"/>
      <c r="I430" s="186"/>
      <c r="J430" s="186"/>
      <c r="K430" s="186"/>
      <c r="L430" s="186"/>
      <c r="M430" s="186"/>
    </row>
    <row r="431" spans="1:13" ht="13.5" customHeight="1">
      <c r="A431" s="70">
        <v>430</v>
      </c>
      <c r="D431" s="186"/>
      <c r="E431" s="71">
        <f>SUMIF('Ppto.personal por actividad'!C:C,Personal!B431,'Ppto.personal por actividad'!M:M)</f>
        <v>0</v>
      </c>
      <c r="F431" s="186"/>
      <c r="G431" s="186"/>
      <c r="H431" s="186"/>
      <c r="I431" s="186"/>
      <c r="J431" s="186"/>
      <c r="K431" s="186"/>
      <c r="L431" s="186"/>
      <c r="M431" s="186"/>
    </row>
    <row r="432" spans="1:13" ht="13.5" customHeight="1">
      <c r="A432" s="70">
        <v>431</v>
      </c>
      <c r="D432" s="186"/>
      <c r="E432" s="71">
        <f>SUMIF('Ppto.personal por actividad'!C:C,Personal!B432,'Ppto.personal por actividad'!M:M)</f>
        <v>0</v>
      </c>
      <c r="F432" s="186"/>
      <c r="G432" s="186"/>
      <c r="H432" s="186"/>
      <c r="I432" s="186"/>
      <c r="J432" s="186"/>
      <c r="K432" s="186"/>
      <c r="L432" s="186"/>
      <c r="M432" s="186"/>
    </row>
    <row r="433" spans="1:13" ht="13.5" customHeight="1">
      <c r="A433" s="70">
        <v>432</v>
      </c>
      <c r="D433" s="186"/>
      <c r="E433" s="71">
        <f>SUMIF('Ppto.personal por actividad'!C:C,Personal!B433,'Ppto.personal por actividad'!M:M)</f>
        <v>0</v>
      </c>
      <c r="F433" s="186"/>
      <c r="G433" s="186"/>
      <c r="H433" s="186"/>
      <c r="I433" s="186"/>
      <c r="J433" s="186"/>
      <c r="K433" s="186"/>
      <c r="L433" s="186"/>
      <c r="M433" s="186"/>
    </row>
    <row r="434" spans="1:13" ht="13.5" customHeight="1">
      <c r="A434" s="70">
        <v>433</v>
      </c>
      <c r="D434" s="186"/>
      <c r="E434" s="71">
        <f>SUMIF('Ppto.personal por actividad'!C:C,Personal!B434,'Ppto.personal por actividad'!M:M)</f>
        <v>0</v>
      </c>
      <c r="F434" s="186"/>
      <c r="G434" s="186"/>
      <c r="H434" s="186"/>
      <c r="I434" s="186"/>
      <c r="J434" s="186"/>
      <c r="K434" s="186"/>
      <c r="L434" s="186"/>
      <c r="M434" s="186"/>
    </row>
    <row r="435" spans="1:13" ht="13.5" customHeight="1">
      <c r="A435" s="70">
        <v>434</v>
      </c>
      <c r="D435" s="186"/>
      <c r="E435" s="71">
        <f>SUMIF('Ppto.personal por actividad'!C:C,Personal!B435,'Ppto.personal por actividad'!M:M)</f>
        <v>0</v>
      </c>
      <c r="F435" s="186"/>
      <c r="G435" s="186"/>
      <c r="H435" s="186"/>
      <c r="I435" s="186"/>
      <c r="J435" s="186"/>
      <c r="K435" s="186"/>
      <c r="L435" s="186"/>
      <c r="M435" s="186"/>
    </row>
    <row r="436" spans="1:13" ht="13.5" customHeight="1">
      <c r="A436" s="70">
        <v>435</v>
      </c>
      <c r="D436" s="186"/>
      <c r="E436" s="71">
        <f>SUMIF('Ppto.personal por actividad'!C:C,Personal!B436,'Ppto.personal por actividad'!M:M)</f>
        <v>0</v>
      </c>
      <c r="F436" s="186"/>
      <c r="G436" s="186"/>
      <c r="H436" s="186"/>
      <c r="I436" s="186"/>
      <c r="J436" s="186"/>
      <c r="K436" s="186"/>
      <c r="L436" s="186"/>
      <c r="M436" s="186"/>
    </row>
    <row r="437" spans="1:13" ht="13.5" customHeight="1">
      <c r="A437" s="70">
        <v>436</v>
      </c>
      <c r="D437" s="186"/>
      <c r="E437" s="71">
        <f>SUMIF('Ppto.personal por actividad'!C:C,Personal!B437,'Ppto.personal por actividad'!M:M)</f>
        <v>0</v>
      </c>
      <c r="F437" s="186"/>
      <c r="G437" s="186"/>
      <c r="H437" s="186"/>
      <c r="I437" s="186"/>
      <c r="J437" s="186"/>
      <c r="K437" s="186"/>
      <c r="L437" s="186"/>
      <c r="M437" s="186"/>
    </row>
    <row r="438" spans="1:13" ht="13.5" customHeight="1">
      <c r="A438" s="70">
        <v>437</v>
      </c>
      <c r="D438" s="186"/>
      <c r="E438" s="71">
        <f>SUMIF('Ppto.personal por actividad'!C:C,Personal!B438,'Ppto.personal por actividad'!M:M)</f>
        <v>0</v>
      </c>
      <c r="F438" s="186"/>
      <c r="G438" s="186"/>
      <c r="H438" s="186"/>
      <c r="I438" s="186"/>
      <c r="J438" s="186"/>
      <c r="K438" s="186"/>
      <c r="L438" s="186"/>
      <c r="M438" s="186"/>
    </row>
    <row r="439" spans="1:13" ht="13.5" customHeight="1">
      <c r="A439" s="70">
        <v>438</v>
      </c>
      <c r="D439" s="186"/>
      <c r="E439" s="71">
        <f>SUMIF('Ppto.personal por actividad'!C:C,Personal!B439,'Ppto.personal por actividad'!M:M)</f>
        <v>0</v>
      </c>
      <c r="F439" s="186"/>
      <c r="G439" s="186"/>
      <c r="H439" s="186"/>
      <c r="I439" s="186"/>
      <c r="J439" s="186"/>
      <c r="K439" s="186"/>
      <c r="L439" s="186"/>
      <c r="M439" s="186"/>
    </row>
    <row r="440" spans="1:13" ht="13.5" customHeight="1">
      <c r="A440" s="70">
        <v>439</v>
      </c>
      <c r="D440" s="186"/>
      <c r="E440" s="71">
        <f>SUMIF('Ppto.personal por actividad'!C:C,Personal!B440,'Ppto.personal por actividad'!M:M)</f>
        <v>0</v>
      </c>
      <c r="F440" s="186"/>
      <c r="G440" s="186"/>
      <c r="H440" s="186"/>
      <c r="I440" s="186"/>
      <c r="J440" s="186"/>
      <c r="K440" s="186"/>
      <c r="L440" s="186"/>
      <c r="M440" s="186"/>
    </row>
    <row r="441" spans="1:13" ht="13.5" customHeight="1">
      <c r="A441" s="70">
        <v>440</v>
      </c>
      <c r="D441" s="186"/>
      <c r="E441" s="71">
        <f>SUMIF('Ppto.personal por actividad'!C:C,Personal!B441,'Ppto.personal por actividad'!M:M)</f>
        <v>0</v>
      </c>
      <c r="F441" s="186"/>
      <c r="G441" s="186"/>
      <c r="H441" s="186"/>
      <c r="I441" s="186"/>
      <c r="J441" s="186"/>
      <c r="K441" s="186"/>
      <c r="L441" s="186"/>
      <c r="M441" s="186"/>
    </row>
    <row r="442" spans="1:13" ht="13.5" customHeight="1">
      <c r="A442" s="70">
        <v>441</v>
      </c>
      <c r="D442" s="186"/>
      <c r="E442" s="71">
        <f>SUMIF('Ppto.personal por actividad'!C:C,Personal!B442,'Ppto.personal por actividad'!M:M)</f>
        <v>0</v>
      </c>
      <c r="F442" s="186"/>
      <c r="G442" s="186"/>
      <c r="H442" s="186"/>
      <c r="I442" s="186"/>
      <c r="J442" s="186"/>
      <c r="K442" s="186"/>
      <c r="L442" s="186"/>
      <c r="M442" s="186"/>
    </row>
    <row r="443" spans="1:13" ht="13.5" customHeight="1">
      <c r="A443" s="70">
        <v>442</v>
      </c>
      <c r="D443" s="186"/>
      <c r="E443" s="71">
        <f>SUMIF('Ppto.personal por actividad'!C:C,Personal!B443,'Ppto.personal por actividad'!M:M)</f>
        <v>0</v>
      </c>
      <c r="F443" s="186"/>
      <c r="G443" s="186"/>
      <c r="H443" s="186"/>
      <c r="I443" s="186"/>
      <c r="J443" s="186"/>
      <c r="K443" s="186"/>
      <c r="L443" s="186"/>
      <c r="M443" s="186"/>
    </row>
    <row r="444" spans="1:13" ht="13.5" customHeight="1">
      <c r="A444" s="70">
        <v>443</v>
      </c>
      <c r="D444" s="186"/>
      <c r="E444" s="71">
        <f>SUMIF('Ppto.personal por actividad'!C:C,Personal!B444,'Ppto.personal por actividad'!M:M)</f>
        <v>0</v>
      </c>
      <c r="F444" s="186"/>
      <c r="G444" s="186"/>
      <c r="H444" s="186"/>
      <c r="I444" s="186"/>
      <c r="J444" s="186"/>
      <c r="K444" s="186"/>
      <c r="L444" s="186"/>
      <c r="M444" s="186"/>
    </row>
    <row r="445" spans="1:13" ht="13.5" customHeight="1">
      <c r="A445" s="70">
        <v>444</v>
      </c>
      <c r="D445" s="186"/>
      <c r="E445" s="71">
        <f>SUMIF('Ppto.personal por actividad'!C:C,Personal!B445,'Ppto.personal por actividad'!M:M)</f>
        <v>0</v>
      </c>
      <c r="F445" s="186"/>
      <c r="G445" s="186"/>
      <c r="H445" s="186"/>
      <c r="I445" s="186"/>
      <c r="J445" s="186"/>
      <c r="K445" s="186"/>
      <c r="L445" s="186"/>
      <c r="M445" s="186"/>
    </row>
    <row r="446" spans="1:13" ht="13.5" customHeight="1">
      <c r="A446" s="70">
        <v>445</v>
      </c>
      <c r="D446" s="186"/>
      <c r="E446" s="71">
        <f>SUMIF('Ppto.personal por actividad'!C:C,Personal!B446,'Ppto.personal por actividad'!M:M)</f>
        <v>0</v>
      </c>
      <c r="F446" s="186"/>
      <c r="G446" s="186"/>
      <c r="H446" s="186"/>
      <c r="I446" s="186"/>
      <c r="J446" s="186"/>
      <c r="K446" s="186"/>
      <c r="L446" s="186"/>
      <c r="M446" s="186"/>
    </row>
    <row r="447" spans="1:13" ht="13.5" customHeight="1">
      <c r="A447" s="70">
        <v>446</v>
      </c>
      <c r="D447" s="186"/>
      <c r="E447" s="71">
        <f>SUMIF('Ppto.personal por actividad'!C:C,Personal!B447,'Ppto.personal por actividad'!M:M)</f>
        <v>0</v>
      </c>
      <c r="F447" s="186"/>
      <c r="G447" s="186"/>
      <c r="H447" s="186"/>
      <c r="I447" s="186"/>
      <c r="J447" s="186"/>
      <c r="K447" s="186"/>
      <c r="L447" s="186"/>
      <c r="M447" s="186"/>
    </row>
    <row r="448" spans="1:13" ht="13.5" customHeight="1">
      <c r="A448" s="70">
        <v>447</v>
      </c>
      <c r="D448" s="186"/>
      <c r="E448" s="71">
        <f>SUMIF('Ppto.personal por actividad'!C:C,Personal!B448,'Ppto.personal por actividad'!M:M)</f>
        <v>0</v>
      </c>
      <c r="F448" s="186"/>
      <c r="G448" s="186"/>
      <c r="H448" s="186"/>
      <c r="I448" s="186"/>
      <c r="J448" s="186"/>
      <c r="K448" s="186"/>
      <c r="L448" s="186"/>
      <c r="M448" s="186"/>
    </row>
    <row r="449" spans="1:13" ht="13.5" customHeight="1">
      <c r="A449" s="70">
        <v>448</v>
      </c>
      <c r="D449" s="186"/>
      <c r="E449" s="71">
        <f>SUMIF('Ppto.personal por actividad'!C:C,Personal!B449,'Ppto.personal por actividad'!M:M)</f>
        <v>0</v>
      </c>
      <c r="F449" s="186"/>
      <c r="G449" s="186"/>
      <c r="H449" s="186"/>
      <c r="I449" s="186"/>
      <c r="J449" s="186"/>
      <c r="K449" s="186"/>
      <c r="L449" s="186"/>
      <c r="M449" s="186"/>
    </row>
    <row r="450" spans="1:13" ht="13.5" customHeight="1">
      <c r="A450" s="70">
        <v>449</v>
      </c>
      <c r="D450" s="186"/>
      <c r="E450" s="71">
        <f>SUMIF('Ppto.personal por actividad'!C:C,Personal!B450,'Ppto.personal por actividad'!M:M)</f>
        <v>0</v>
      </c>
      <c r="F450" s="186"/>
      <c r="G450" s="186"/>
      <c r="H450" s="186"/>
      <c r="I450" s="186"/>
      <c r="J450" s="186"/>
      <c r="K450" s="186"/>
      <c r="L450" s="186"/>
      <c r="M450" s="186"/>
    </row>
    <row r="451" spans="1:13" ht="13.5" customHeight="1">
      <c r="A451" s="70">
        <v>450</v>
      </c>
      <c r="D451" s="186"/>
      <c r="E451" s="71">
        <f>SUMIF('Ppto.personal por actividad'!C:C,Personal!B451,'Ppto.personal por actividad'!M:M)</f>
        <v>0</v>
      </c>
      <c r="F451" s="186"/>
      <c r="G451" s="186"/>
      <c r="H451" s="186"/>
      <c r="I451" s="186"/>
      <c r="J451" s="186"/>
      <c r="K451" s="186"/>
      <c r="L451" s="186"/>
      <c r="M451" s="186"/>
    </row>
    <row r="452" spans="1:13" ht="13.5" customHeight="1">
      <c r="A452" s="70">
        <v>451</v>
      </c>
      <c r="D452" s="186"/>
      <c r="E452" s="71">
        <f>SUMIF('Ppto.personal por actividad'!C:C,Personal!B452,'Ppto.personal por actividad'!M:M)</f>
        <v>0</v>
      </c>
      <c r="F452" s="186"/>
      <c r="G452" s="186"/>
      <c r="H452" s="186"/>
      <c r="I452" s="186"/>
      <c r="J452" s="186"/>
      <c r="K452" s="186"/>
      <c r="L452" s="186"/>
      <c r="M452" s="186"/>
    </row>
    <row r="453" spans="1:13" ht="13.5" customHeight="1">
      <c r="A453" s="70">
        <v>452</v>
      </c>
      <c r="D453" s="186"/>
      <c r="E453" s="71">
        <f>SUMIF('Ppto.personal por actividad'!C:C,Personal!B453,'Ppto.personal por actividad'!M:M)</f>
        <v>0</v>
      </c>
      <c r="F453" s="186"/>
      <c r="G453" s="186"/>
      <c r="H453" s="186"/>
      <c r="I453" s="186"/>
      <c r="J453" s="186"/>
      <c r="K453" s="186"/>
      <c r="L453" s="186"/>
      <c r="M453" s="186"/>
    </row>
    <row r="454" spans="1:13" ht="13.5" customHeight="1">
      <c r="A454" s="70">
        <v>453</v>
      </c>
      <c r="D454" s="186"/>
      <c r="E454" s="71">
        <f>SUMIF('Ppto.personal por actividad'!C:C,Personal!B454,'Ppto.personal por actividad'!M:M)</f>
        <v>0</v>
      </c>
      <c r="F454" s="186"/>
      <c r="G454" s="186"/>
      <c r="H454" s="186"/>
      <c r="I454" s="186"/>
      <c r="J454" s="186"/>
      <c r="K454" s="186"/>
      <c r="L454" s="186"/>
      <c r="M454" s="186"/>
    </row>
    <row r="455" spans="1:13" ht="13.5" customHeight="1">
      <c r="A455" s="70">
        <v>454</v>
      </c>
      <c r="D455" s="186"/>
      <c r="E455" s="71">
        <f>SUMIF('Ppto.personal por actividad'!C:C,Personal!B455,'Ppto.personal por actividad'!M:M)</f>
        <v>0</v>
      </c>
      <c r="F455" s="186"/>
      <c r="G455" s="186"/>
      <c r="H455" s="186"/>
      <c r="I455" s="186"/>
      <c r="J455" s="186"/>
      <c r="K455" s="186"/>
      <c r="L455" s="186"/>
      <c r="M455" s="186"/>
    </row>
    <row r="456" spans="1:13" ht="13.5" customHeight="1">
      <c r="A456" s="70">
        <v>455</v>
      </c>
      <c r="D456" s="186"/>
      <c r="E456" s="71">
        <f>SUMIF('Ppto.personal por actividad'!C:C,Personal!B456,'Ppto.personal por actividad'!M:M)</f>
        <v>0</v>
      </c>
      <c r="F456" s="186"/>
      <c r="G456" s="186"/>
      <c r="H456" s="186"/>
      <c r="I456" s="186"/>
      <c r="J456" s="186"/>
      <c r="K456" s="186"/>
      <c r="L456" s="186"/>
      <c r="M456" s="186"/>
    </row>
    <row r="457" spans="1:13" ht="13.5" customHeight="1">
      <c r="A457" s="70">
        <v>456</v>
      </c>
      <c r="D457" s="186"/>
      <c r="E457" s="71">
        <f>SUMIF('Ppto.personal por actividad'!C:C,Personal!B457,'Ppto.personal por actividad'!M:M)</f>
        <v>0</v>
      </c>
      <c r="F457" s="186"/>
      <c r="G457" s="186"/>
      <c r="H457" s="186"/>
      <c r="I457" s="186"/>
      <c r="J457" s="186"/>
      <c r="K457" s="186"/>
      <c r="L457" s="186"/>
      <c r="M457" s="186"/>
    </row>
    <row r="458" spans="1:13" ht="13.5" customHeight="1">
      <c r="A458" s="70">
        <v>457</v>
      </c>
      <c r="D458" s="186"/>
      <c r="E458" s="71">
        <f>SUMIF('Ppto.personal por actividad'!C:C,Personal!B458,'Ppto.personal por actividad'!M:M)</f>
        <v>0</v>
      </c>
      <c r="F458" s="186"/>
      <c r="G458" s="186"/>
      <c r="H458" s="186"/>
      <c r="I458" s="186"/>
      <c r="J458" s="186"/>
      <c r="K458" s="186"/>
      <c r="L458" s="186"/>
      <c r="M458" s="186"/>
    </row>
    <row r="459" spans="1:13" ht="13.5" customHeight="1">
      <c r="A459" s="70">
        <v>458</v>
      </c>
      <c r="D459" s="186"/>
      <c r="E459" s="71">
        <f>SUMIF('Ppto.personal por actividad'!C:C,Personal!B459,'Ppto.personal por actividad'!M:M)</f>
        <v>0</v>
      </c>
      <c r="F459" s="186"/>
      <c r="G459" s="186"/>
      <c r="H459" s="186"/>
      <c r="I459" s="186"/>
      <c r="J459" s="186"/>
      <c r="K459" s="186"/>
      <c r="L459" s="186"/>
      <c r="M459" s="186"/>
    </row>
    <row r="460" spans="1:13" ht="13.5" customHeight="1">
      <c r="A460" s="70">
        <v>459</v>
      </c>
      <c r="D460" s="186"/>
      <c r="E460" s="71">
        <f>SUMIF('Ppto.personal por actividad'!C:C,Personal!B460,'Ppto.personal por actividad'!M:M)</f>
        <v>0</v>
      </c>
      <c r="F460" s="186"/>
      <c r="G460" s="186"/>
      <c r="H460" s="186"/>
      <c r="I460" s="186"/>
      <c r="J460" s="186"/>
      <c r="K460" s="186"/>
      <c r="L460" s="186"/>
      <c r="M460" s="186"/>
    </row>
    <row r="461" spans="1:13" ht="13.5" customHeight="1">
      <c r="A461" s="70">
        <v>460</v>
      </c>
      <c r="D461" s="186"/>
      <c r="E461" s="71">
        <f>SUMIF('Ppto.personal por actividad'!C:C,Personal!B461,'Ppto.personal por actividad'!M:M)</f>
        <v>0</v>
      </c>
      <c r="F461" s="186"/>
      <c r="G461" s="186"/>
      <c r="H461" s="186"/>
      <c r="I461" s="186"/>
      <c r="J461" s="186"/>
      <c r="K461" s="186"/>
      <c r="L461" s="186"/>
      <c r="M461" s="186"/>
    </row>
    <row r="462" spans="1:13" ht="13.5" customHeight="1">
      <c r="A462" s="70">
        <v>461</v>
      </c>
      <c r="D462" s="186"/>
      <c r="E462" s="71">
        <f>SUMIF('Ppto.personal por actividad'!C:C,Personal!B462,'Ppto.personal por actividad'!M:M)</f>
        <v>0</v>
      </c>
      <c r="F462" s="186"/>
      <c r="G462" s="186"/>
      <c r="H462" s="186"/>
      <c r="I462" s="186"/>
      <c r="J462" s="186"/>
      <c r="K462" s="186"/>
      <c r="L462" s="186"/>
      <c r="M462" s="186"/>
    </row>
    <row r="463" spans="1:13" ht="13.5" customHeight="1">
      <c r="A463" s="70">
        <v>462</v>
      </c>
      <c r="D463" s="186"/>
      <c r="E463" s="71">
        <f>SUMIF('Ppto.personal por actividad'!C:C,Personal!B463,'Ppto.personal por actividad'!M:M)</f>
        <v>0</v>
      </c>
      <c r="F463" s="186"/>
      <c r="G463" s="186"/>
      <c r="H463" s="186"/>
      <c r="I463" s="186"/>
      <c r="J463" s="186"/>
      <c r="K463" s="186"/>
      <c r="L463" s="186"/>
      <c r="M463" s="186"/>
    </row>
    <row r="464" spans="1:13" ht="13.5" customHeight="1">
      <c r="A464" s="70">
        <v>463</v>
      </c>
      <c r="D464" s="186"/>
      <c r="E464" s="71">
        <f>SUMIF('Ppto.personal por actividad'!C:C,Personal!B464,'Ppto.personal por actividad'!M:M)</f>
        <v>0</v>
      </c>
      <c r="F464" s="186"/>
      <c r="G464" s="186"/>
      <c r="H464" s="186"/>
      <c r="I464" s="186"/>
      <c r="J464" s="186"/>
      <c r="K464" s="186"/>
      <c r="L464" s="186"/>
      <c r="M464" s="186"/>
    </row>
    <row r="465" spans="1:13" ht="13.5" customHeight="1">
      <c r="A465" s="70">
        <v>464</v>
      </c>
      <c r="D465" s="186"/>
      <c r="E465" s="71">
        <f>SUMIF('Ppto.personal por actividad'!C:C,Personal!B465,'Ppto.personal por actividad'!M:M)</f>
        <v>0</v>
      </c>
      <c r="F465" s="186"/>
      <c r="G465" s="186"/>
      <c r="H465" s="186"/>
      <c r="I465" s="186"/>
      <c r="J465" s="186"/>
      <c r="K465" s="186"/>
      <c r="L465" s="186"/>
      <c r="M465" s="186"/>
    </row>
    <row r="466" spans="1:13" ht="13.5" customHeight="1">
      <c r="A466" s="70">
        <v>465</v>
      </c>
      <c r="D466" s="186"/>
      <c r="E466" s="71">
        <f>SUMIF('Ppto.personal por actividad'!C:C,Personal!B466,'Ppto.personal por actividad'!M:M)</f>
        <v>0</v>
      </c>
      <c r="F466" s="186"/>
      <c r="G466" s="186"/>
      <c r="H466" s="186"/>
      <c r="I466" s="186"/>
      <c r="J466" s="186"/>
      <c r="K466" s="186"/>
      <c r="L466" s="186"/>
      <c r="M466" s="186"/>
    </row>
    <row r="467" spans="1:13" ht="13.5" customHeight="1">
      <c r="A467" s="70">
        <v>466</v>
      </c>
      <c r="D467" s="186"/>
      <c r="E467" s="71">
        <f>SUMIF('Ppto.personal por actividad'!C:C,Personal!B467,'Ppto.personal por actividad'!M:M)</f>
        <v>0</v>
      </c>
      <c r="F467" s="186"/>
      <c r="G467" s="186"/>
      <c r="H467" s="186"/>
      <c r="I467" s="186"/>
      <c r="J467" s="186"/>
      <c r="K467" s="186"/>
      <c r="L467" s="186"/>
      <c r="M467" s="186"/>
    </row>
    <row r="468" spans="1:13" ht="13.5" customHeight="1">
      <c r="A468" s="70">
        <v>467</v>
      </c>
      <c r="D468" s="186"/>
      <c r="E468" s="71">
        <f>SUMIF('Ppto.personal por actividad'!C:C,Personal!B468,'Ppto.personal por actividad'!M:M)</f>
        <v>0</v>
      </c>
      <c r="F468" s="186"/>
      <c r="G468" s="186"/>
      <c r="H468" s="186"/>
      <c r="I468" s="186"/>
      <c r="J468" s="186"/>
      <c r="K468" s="186"/>
      <c r="L468" s="186"/>
      <c r="M468" s="186"/>
    </row>
    <row r="469" spans="1:13" ht="13.5" customHeight="1">
      <c r="A469" s="70">
        <v>468</v>
      </c>
      <c r="D469" s="186"/>
      <c r="E469" s="71">
        <f>SUMIF('Ppto.personal por actividad'!C:C,Personal!B469,'Ppto.personal por actividad'!M:M)</f>
        <v>0</v>
      </c>
      <c r="F469" s="186"/>
      <c r="G469" s="186"/>
      <c r="H469" s="186"/>
      <c r="I469" s="186"/>
      <c r="J469" s="186"/>
      <c r="K469" s="186"/>
      <c r="L469" s="186"/>
      <c r="M469" s="186"/>
    </row>
    <row r="470" spans="1:13" ht="13.5" customHeight="1">
      <c r="A470" s="70">
        <v>469</v>
      </c>
      <c r="D470" s="186"/>
      <c r="E470" s="71">
        <f>SUMIF('Ppto.personal por actividad'!C:C,Personal!B470,'Ppto.personal por actividad'!M:M)</f>
        <v>0</v>
      </c>
      <c r="F470" s="186"/>
      <c r="G470" s="186"/>
      <c r="H470" s="186"/>
      <c r="I470" s="186"/>
      <c r="J470" s="186"/>
      <c r="K470" s="186"/>
      <c r="L470" s="186"/>
      <c r="M470" s="186"/>
    </row>
    <row r="471" spans="1:13" ht="13.5" customHeight="1">
      <c r="A471" s="70">
        <v>470</v>
      </c>
      <c r="D471" s="186"/>
      <c r="E471" s="71">
        <f>SUMIF('Ppto.personal por actividad'!C:C,Personal!B471,'Ppto.personal por actividad'!M:M)</f>
        <v>0</v>
      </c>
      <c r="F471" s="186"/>
      <c r="G471" s="186"/>
      <c r="H471" s="186"/>
      <c r="I471" s="186"/>
      <c r="J471" s="186"/>
      <c r="K471" s="186"/>
      <c r="L471" s="186"/>
      <c r="M471" s="186"/>
    </row>
    <row r="472" spans="1:13" ht="13.5" customHeight="1">
      <c r="A472" s="70">
        <v>471</v>
      </c>
      <c r="D472" s="186"/>
      <c r="E472" s="71">
        <f>SUMIF('Ppto.personal por actividad'!C:C,Personal!B472,'Ppto.personal por actividad'!M:M)</f>
        <v>0</v>
      </c>
      <c r="F472" s="186"/>
      <c r="G472" s="186"/>
      <c r="H472" s="186"/>
      <c r="I472" s="186"/>
      <c r="J472" s="186"/>
      <c r="K472" s="186"/>
      <c r="L472" s="186"/>
      <c r="M472" s="186"/>
    </row>
    <row r="473" spans="1:13" ht="13.5" customHeight="1">
      <c r="A473" s="70">
        <v>472</v>
      </c>
      <c r="D473" s="186"/>
      <c r="E473" s="71">
        <f>SUMIF('Ppto.personal por actividad'!C:C,Personal!B473,'Ppto.personal por actividad'!M:M)</f>
        <v>0</v>
      </c>
      <c r="F473" s="186"/>
      <c r="G473" s="186"/>
      <c r="H473" s="186"/>
      <c r="I473" s="186"/>
      <c r="J473" s="186"/>
      <c r="K473" s="186"/>
      <c r="L473" s="186"/>
      <c r="M473" s="186"/>
    </row>
    <row r="474" spans="1:13" ht="13.5" customHeight="1">
      <c r="A474" s="70">
        <v>473</v>
      </c>
      <c r="D474" s="186"/>
      <c r="E474" s="71">
        <f>SUMIF('Ppto.personal por actividad'!C:C,Personal!B474,'Ppto.personal por actividad'!M:M)</f>
        <v>0</v>
      </c>
      <c r="F474" s="186"/>
      <c r="G474" s="186"/>
      <c r="H474" s="186"/>
      <c r="I474" s="186"/>
      <c r="J474" s="186"/>
      <c r="K474" s="186"/>
      <c r="L474" s="186"/>
      <c r="M474" s="186"/>
    </row>
    <row r="475" spans="1:13" ht="13.5" customHeight="1">
      <c r="A475" s="70">
        <v>474</v>
      </c>
      <c r="D475" s="186"/>
      <c r="E475" s="71">
        <f>SUMIF('Ppto.personal por actividad'!C:C,Personal!B475,'Ppto.personal por actividad'!M:M)</f>
        <v>0</v>
      </c>
      <c r="F475" s="186"/>
      <c r="G475" s="186"/>
      <c r="H475" s="186"/>
      <c r="I475" s="186"/>
      <c r="J475" s="186"/>
      <c r="K475" s="186"/>
      <c r="L475" s="186"/>
      <c r="M475" s="186"/>
    </row>
    <row r="476" spans="1:13" ht="13.5" customHeight="1">
      <c r="A476" s="70">
        <v>475</v>
      </c>
      <c r="D476" s="186"/>
      <c r="E476" s="71">
        <f>SUMIF('Ppto.personal por actividad'!C:C,Personal!B476,'Ppto.personal por actividad'!M:M)</f>
        <v>0</v>
      </c>
      <c r="F476" s="186"/>
      <c r="G476" s="186"/>
      <c r="H476" s="186"/>
      <c r="I476" s="186"/>
      <c r="J476" s="186"/>
      <c r="K476" s="186"/>
      <c r="L476" s="186"/>
      <c r="M476" s="186"/>
    </row>
    <row r="477" spans="1:13" ht="13.5" customHeight="1">
      <c r="A477" s="70">
        <v>476</v>
      </c>
      <c r="D477" s="186"/>
      <c r="E477" s="71">
        <f>SUMIF('Ppto.personal por actividad'!C:C,Personal!B477,'Ppto.personal por actividad'!M:M)</f>
        <v>0</v>
      </c>
      <c r="F477" s="186"/>
      <c r="G477" s="186"/>
      <c r="H477" s="186"/>
      <c r="I477" s="186"/>
      <c r="J477" s="186"/>
      <c r="K477" s="186"/>
      <c r="L477" s="186"/>
      <c r="M477" s="186"/>
    </row>
    <row r="478" spans="1:13" ht="13.5" customHeight="1">
      <c r="A478" s="70">
        <v>477</v>
      </c>
      <c r="D478" s="186"/>
      <c r="E478" s="71">
        <f>SUMIF('Ppto.personal por actividad'!C:C,Personal!B478,'Ppto.personal por actividad'!M:M)</f>
        <v>0</v>
      </c>
      <c r="F478" s="186"/>
      <c r="G478" s="186"/>
      <c r="H478" s="186"/>
      <c r="I478" s="186"/>
      <c r="J478" s="186"/>
      <c r="K478" s="186"/>
      <c r="L478" s="186"/>
      <c r="M478" s="186"/>
    </row>
    <row r="479" spans="1:13" ht="13.5" customHeight="1">
      <c r="A479" s="70">
        <v>478</v>
      </c>
      <c r="D479" s="186"/>
      <c r="E479" s="71">
        <f>SUMIF('Ppto.personal por actividad'!C:C,Personal!B479,'Ppto.personal por actividad'!M:M)</f>
        <v>0</v>
      </c>
      <c r="F479" s="186"/>
      <c r="G479" s="186"/>
      <c r="H479" s="186"/>
      <c r="I479" s="186"/>
      <c r="J479" s="186"/>
      <c r="K479" s="186"/>
      <c r="L479" s="186"/>
      <c r="M479" s="186"/>
    </row>
    <row r="480" spans="1:13" ht="13.5" customHeight="1">
      <c r="A480" s="70">
        <v>479</v>
      </c>
      <c r="D480" s="186"/>
      <c r="E480" s="71">
        <f>SUMIF('Ppto.personal por actividad'!C:C,Personal!B480,'Ppto.personal por actividad'!M:M)</f>
        <v>0</v>
      </c>
      <c r="F480" s="186"/>
      <c r="G480" s="186"/>
      <c r="H480" s="186"/>
      <c r="I480" s="186"/>
      <c r="J480" s="186"/>
      <c r="K480" s="186"/>
      <c r="L480" s="186"/>
      <c r="M480" s="186"/>
    </row>
    <row r="481" spans="1:13" ht="13.5" customHeight="1">
      <c r="A481" s="70">
        <v>480</v>
      </c>
      <c r="D481" s="186"/>
      <c r="E481" s="71">
        <f>SUMIF('Ppto.personal por actividad'!C:C,Personal!B481,'Ppto.personal por actividad'!M:M)</f>
        <v>0</v>
      </c>
      <c r="F481" s="186"/>
      <c r="G481" s="186"/>
      <c r="H481" s="186"/>
      <c r="I481" s="186"/>
      <c r="J481" s="186"/>
      <c r="K481" s="186"/>
      <c r="L481" s="186"/>
      <c r="M481" s="186"/>
    </row>
    <row r="482" spans="1:13" ht="13.5" customHeight="1">
      <c r="A482" s="70">
        <v>481</v>
      </c>
      <c r="D482" s="186"/>
      <c r="E482" s="71">
        <f>SUMIF('Ppto.personal por actividad'!C:C,Personal!B482,'Ppto.personal por actividad'!M:M)</f>
        <v>0</v>
      </c>
      <c r="F482" s="186"/>
      <c r="G482" s="186"/>
      <c r="H482" s="186"/>
      <c r="I482" s="186"/>
      <c r="J482" s="186"/>
      <c r="K482" s="186"/>
      <c r="L482" s="186"/>
      <c r="M482" s="186"/>
    </row>
    <row r="483" spans="1:13" ht="13.5" customHeight="1">
      <c r="A483" s="70">
        <v>482</v>
      </c>
      <c r="D483" s="186"/>
      <c r="E483" s="71">
        <f>SUMIF('Ppto.personal por actividad'!C:C,Personal!B483,'Ppto.personal por actividad'!M:M)</f>
        <v>0</v>
      </c>
      <c r="F483" s="186"/>
      <c r="G483" s="186"/>
      <c r="H483" s="186"/>
      <c r="I483" s="186"/>
      <c r="J483" s="186"/>
      <c r="K483" s="186"/>
      <c r="L483" s="186"/>
      <c r="M483" s="186"/>
    </row>
    <row r="484" spans="1:13" ht="13.5" customHeight="1">
      <c r="A484" s="70">
        <v>483</v>
      </c>
      <c r="D484" s="186"/>
      <c r="E484" s="71">
        <f>SUMIF('Ppto.personal por actividad'!C:C,Personal!B484,'Ppto.personal por actividad'!M:M)</f>
        <v>0</v>
      </c>
      <c r="F484" s="186"/>
      <c r="G484" s="186"/>
      <c r="H484" s="186"/>
      <c r="I484" s="186"/>
      <c r="J484" s="186"/>
      <c r="K484" s="186"/>
      <c r="L484" s="186"/>
      <c r="M484" s="186"/>
    </row>
    <row r="485" spans="1:13" ht="13.5" customHeight="1">
      <c r="A485" s="70">
        <v>484</v>
      </c>
      <c r="D485" s="186"/>
      <c r="E485" s="71">
        <f>SUMIF('Ppto.personal por actividad'!C:C,Personal!B485,'Ppto.personal por actividad'!M:M)</f>
        <v>0</v>
      </c>
      <c r="F485" s="186"/>
      <c r="G485" s="186"/>
      <c r="H485" s="186"/>
      <c r="I485" s="186"/>
      <c r="J485" s="186"/>
      <c r="K485" s="186"/>
      <c r="L485" s="186"/>
      <c r="M485" s="186"/>
    </row>
    <row r="486" spans="1:13" ht="13.5" customHeight="1">
      <c r="A486" s="70">
        <v>485</v>
      </c>
      <c r="D486" s="186"/>
      <c r="E486" s="71">
        <f>SUMIF('Ppto.personal por actividad'!C:C,Personal!B486,'Ppto.personal por actividad'!M:M)</f>
        <v>0</v>
      </c>
      <c r="F486" s="186"/>
      <c r="G486" s="186"/>
      <c r="H486" s="186"/>
      <c r="I486" s="186"/>
      <c r="J486" s="186"/>
      <c r="K486" s="186"/>
      <c r="L486" s="186"/>
      <c r="M486" s="186"/>
    </row>
    <row r="487" spans="1:13" ht="13.5" customHeight="1">
      <c r="A487" s="70">
        <v>486</v>
      </c>
      <c r="D487" s="186"/>
      <c r="E487" s="71">
        <f>SUMIF('Ppto.personal por actividad'!C:C,Personal!B487,'Ppto.personal por actividad'!M:M)</f>
        <v>0</v>
      </c>
      <c r="F487" s="186"/>
      <c r="G487" s="186"/>
      <c r="H487" s="186"/>
      <c r="I487" s="186"/>
      <c r="J487" s="186"/>
      <c r="K487" s="186"/>
      <c r="L487" s="186"/>
      <c r="M487" s="186"/>
    </row>
    <row r="488" spans="1:13" ht="13.5" customHeight="1">
      <c r="A488" s="70">
        <v>487</v>
      </c>
      <c r="D488" s="186"/>
      <c r="E488" s="71">
        <f>SUMIF('Ppto.personal por actividad'!C:C,Personal!B488,'Ppto.personal por actividad'!M:M)</f>
        <v>0</v>
      </c>
      <c r="F488" s="186"/>
      <c r="G488" s="186"/>
      <c r="H488" s="186"/>
      <c r="I488" s="186"/>
      <c r="J488" s="186"/>
      <c r="K488" s="186"/>
      <c r="L488" s="186"/>
      <c r="M488" s="186"/>
    </row>
    <row r="489" spans="1:13" ht="13.5" customHeight="1">
      <c r="A489" s="70">
        <v>488</v>
      </c>
      <c r="D489" s="186"/>
      <c r="E489" s="71">
        <f>SUMIF('Ppto.personal por actividad'!C:C,Personal!B489,'Ppto.personal por actividad'!M:M)</f>
        <v>0</v>
      </c>
      <c r="F489" s="186"/>
      <c r="G489" s="186"/>
      <c r="H489" s="186"/>
      <c r="I489" s="186"/>
      <c r="J489" s="186"/>
      <c r="K489" s="186"/>
      <c r="L489" s="186"/>
      <c r="M489" s="186"/>
    </row>
    <row r="490" spans="1:13" ht="13.5" customHeight="1">
      <c r="A490" s="70">
        <v>489</v>
      </c>
      <c r="D490" s="186"/>
      <c r="E490" s="71">
        <f>SUMIF('Ppto.personal por actividad'!C:C,Personal!B490,'Ppto.personal por actividad'!M:M)</f>
        <v>0</v>
      </c>
      <c r="F490" s="186"/>
      <c r="G490" s="186"/>
      <c r="H490" s="186"/>
      <c r="I490" s="186"/>
      <c r="J490" s="186"/>
      <c r="K490" s="186"/>
      <c r="L490" s="186"/>
      <c r="M490" s="186"/>
    </row>
    <row r="491" spans="1:13" ht="13.5" customHeight="1">
      <c r="A491" s="70">
        <v>490</v>
      </c>
      <c r="D491" s="186"/>
      <c r="E491" s="71">
        <f>SUMIF('Ppto.personal por actividad'!C:C,Personal!B491,'Ppto.personal por actividad'!M:M)</f>
        <v>0</v>
      </c>
      <c r="F491" s="186"/>
      <c r="G491" s="186"/>
      <c r="H491" s="186"/>
      <c r="I491" s="186"/>
      <c r="J491" s="186"/>
      <c r="K491" s="186"/>
      <c r="L491" s="186"/>
      <c r="M491" s="186"/>
    </row>
    <row r="492" spans="1:13" ht="13.5" customHeight="1">
      <c r="A492" s="70">
        <v>491</v>
      </c>
      <c r="D492" s="186"/>
      <c r="E492" s="71">
        <f>SUMIF('Ppto.personal por actividad'!C:C,Personal!B492,'Ppto.personal por actividad'!M:M)</f>
        <v>0</v>
      </c>
      <c r="F492" s="186"/>
      <c r="G492" s="186"/>
      <c r="H492" s="186"/>
      <c r="I492" s="186"/>
      <c r="J492" s="186"/>
      <c r="K492" s="186"/>
      <c r="L492" s="186"/>
      <c r="M492" s="186"/>
    </row>
    <row r="493" spans="1:13" ht="13.5" customHeight="1">
      <c r="A493" s="70">
        <v>492</v>
      </c>
      <c r="D493" s="186"/>
      <c r="E493" s="71">
        <f>SUMIF('Ppto.personal por actividad'!C:C,Personal!B493,'Ppto.personal por actividad'!M:M)</f>
        <v>0</v>
      </c>
      <c r="F493" s="186"/>
      <c r="G493" s="186"/>
      <c r="H493" s="186"/>
      <c r="I493" s="186"/>
      <c r="J493" s="186"/>
      <c r="K493" s="186"/>
      <c r="L493" s="186"/>
      <c r="M493" s="186"/>
    </row>
    <row r="494" spans="1:13" ht="13.5" customHeight="1">
      <c r="A494" s="70">
        <v>493</v>
      </c>
      <c r="D494" s="186"/>
      <c r="E494" s="71">
        <f>SUMIF('Ppto.personal por actividad'!C:C,Personal!B494,'Ppto.personal por actividad'!M:M)</f>
        <v>0</v>
      </c>
      <c r="F494" s="186"/>
      <c r="G494" s="186"/>
      <c r="H494" s="186"/>
      <c r="I494" s="186"/>
      <c r="J494" s="186"/>
      <c r="K494" s="186"/>
      <c r="L494" s="186"/>
      <c r="M494" s="186"/>
    </row>
    <row r="495" spans="1:13" ht="13.5" customHeight="1">
      <c r="A495" s="70">
        <v>494</v>
      </c>
      <c r="D495" s="186"/>
      <c r="E495" s="71">
        <f>SUMIF('Ppto.personal por actividad'!C:C,Personal!B495,'Ppto.personal por actividad'!M:M)</f>
        <v>0</v>
      </c>
      <c r="F495" s="186"/>
      <c r="G495" s="186"/>
      <c r="H495" s="186"/>
      <c r="I495" s="186"/>
      <c r="J495" s="186"/>
      <c r="K495" s="186"/>
      <c r="L495" s="186"/>
      <c r="M495" s="186"/>
    </row>
    <row r="496" spans="1:13" ht="13.5" customHeight="1">
      <c r="A496" s="70">
        <v>495</v>
      </c>
      <c r="D496" s="186"/>
      <c r="E496" s="71">
        <f>SUMIF('Ppto.personal por actividad'!C:C,Personal!B496,'Ppto.personal por actividad'!M:M)</f>
        <v>0</v>
      </c>
      <c r="F496" s="186"/>
      <c r="G496" s="186"/>
      <c r="H496" s="186"/>
      <c r="I496" s="186"/>
      <c r="J496" s="186"/>
      <c r="K496" s="186"/>
      <c r="L496" s="186"/>
      <c r="M496" s="186"/>
    </row>
    <row r="497" spans="1:13" ht="13.5" customHeight="1">
      <c r="A497" s="70">
        <v>496</v>
      </c>
      <c r="D497" s="186"/>
      <c r="E497" s="71">
        <f>SUMIF('Ppto.personal por actividad'!C:C,Personal!B497,'Ppto.personal por actividad'!M:M)</f>
        <v>0</v>
      </c>
      <c r="F497" s="186"/>
      <c r="G497" s="186"/>
      <c r="H497" s="186"/>
      <c r="I497" s="186"/>
      <c r="J497" s="186"/>
      <c r="K497" s="186"/>
      <c r="L497" s="186"/>
      <c r="M497" s="186"/>
    </row>
    <row r="498" spans="1:13" ht="13.5" customHeight="1">
      <c r="A498" s="70">
        <v>497</v>
      </c>
      <c r="D498" s="186"/>
      <c r="E498" s="71">
        <f>SUMIF('Ppto.personal por actividad'!C:C,Personal!B498,'Ppto.personal por actividad'!M:M)</f>
        <v>0</v>
      </c>
      <c r="F498" s="186"/>
      <c r="G498" s="186"/>
      <c r="H498" s="186"/>
      <c r="I498" s="186"/>
      <c r="J498" s="186"/>
      <c r="K498" s="186"/>
      <c r="L498" s="186"/>
      <c r="M498" s="186"/>
    </row>
    <row r="499" spans="1:13" ht="13.5" customHeight="1">
      <c r="A499" s="70">
        <v>498</v>
      </c>
      <c r="D499" s="186"/>
      <c r="E499" s="71">
        <f>SUMIF('Ppto.personal por actividad'!C:C,Personal!B499,'Ppto.personal por actividad'!M:M)</f>
        <v>0</v>
      </c>
      <c r="F499" s="186"/>
      <c r="G499" s="186"/>
      <c r="H499" s="186"/>
      <c r="I499" s="186"/>
      <c r="J499" s="186"/>
      <c r="K499" s="186"/>
      <c r="L499" s="186"/>
      <c r="M499" s="186"/>
    </row>
    <row r="500" spans="1:13" ht="13.5" customHeight="1">
      <c r="A500" s="70">
        <v>499</v>
      </c>
      <c r="D500" s="186"/>
      <c r="E500" s="71">
        <f>SUMIF('Ppto.personal por actividad'!C:C,Personal!B500,'Ppto.personal por actividad'!M:M)</f>
        <v>0</v>
      </c>
      <c r="F500" s="186"/>
      <c r="G500" s="186"/>
      <c r="H500" s="186"/>
      <c r="I500" s="186"/>
      <c r="J500" s="186"/>
      <c r="K500" s="186"/>
      <c r="L500" s="186"/>
      <c r="M500" s="186"/>
    </row>
    <row r="501" spans="1:13" ht="13.5" customHeight="1">
      <c r="A501" s="70">
        <v>500</v>
      </c>
      <c r="D501" s="186"/>
      <c r="E501" s="71">
        <f>SUMIF('Ppto.personal por actividad'!C:C,Personal!B501,'Ppto.personal por actividad'!M:M)</f>
        <v>0</v>
      </c>
      <c r="F501" s="186"/>
      <c r="G501" s="186"/>
      <c r="H501" s="186"/>
      <c r="I501" s="186"/>
      <c r="J501" s="186"/>
      <c r="K501" s="186"/>
      <c r="L501" s="186"/>
      <c r="M501" s="186"/>
    </row>
    <row r="502" spans="1:13" ht="13.5" customHeight="1">
      <c r="F502" s="186"/>
      <c r="G502" s="186"/>
      <c r="H502" s="186"/>
      <c r="I502" s="186"/>
      <c r="J502" s="186"/>
      <c r="K502" s="186"/>
      <c r="L502" s="186"/>
      <c r="M502" s="186"/>
    </row>
    <row r="503" spans="1:13" ht="13.5" customHeight="1">
      <c r="F503" s="186"/>
      <c r="G503" s="186"/>
      <c r="H503" s="186"/>
      <c r="I503" s="186"/>
      <c r="J503" s="186"/>
      <c r="K503" s="186"/>
      <c r="L503" s="186"/>
      <c r="M503" s="186"/>
    </row>
    <row r="504" spans="1:13" ht="13.5" customHeight="1">
      <c r="F504" s="186"/>
      <c r="G504" s="186"/>
      <c r="H504" s="186"/>
      <c r="I504" s="186"/>
      <c r="J504" s="186"/>
      <c r="K504" s="186"/>
      <c r="L504" s="186"/>
      <c r="M504" s="186"/>
    </row>
    <row r="505" spans="1:13" ht="13.5" customHeight="1">
      <c r="F505" s="186"/>
      <c r="G505" s="186"/>
      <c r="H505" s="186"/>
      <c r="I505" s="186"/>
      <c r="J505" s="186"/>
      <c r="K505" s="186"/>
      <c r="L505" s="186"/>
      <c r="M505" s="186"/>
    </row>
    <row r="506" spans="1:13" ht="13.5" customHeight="1">
      <c r="F506" s="186"/>
      <c r="G506" s="186"/>
      <c r="H506" s="186"/>
      <c r="I506" s="186"/>
      <c r="J506" s="186"/>
      <c r="K506" s="186"/>
      <c r="L506" s="186"/>
      <c r="M506" s="186"/>
    </row>
    <row r="507" spans="1:13" ht="13.5" customHeight="1">
      <c r="F507" s="186"/>
      <c r="G507" s="186"/>
      <c r="H507" s="186"/>
      <c r="I507" s="186"/>
      <c r="J507" s="186"/>
      <c r="K507" s="186"/>
      <c r="L507" s="186"/>
      <c r="M507" s="186"/>
    </row>
    <row r="508" spans="1:13" ht="13.5" customHeight="1">
      <c r="F508" s="186"/>
      <c r="G508" s="186"/>
      <c r="H508" s="186"/>
      <c r="I508" s="186"/>
      <c r="J508" s="186"/>
      <c r="K508" s="186"/>
      <c r="L508" s="186"/>
      <c r="M508" s="186"/>
    </row>
    <row r="509" spans="1:13" ht="13.5" customHeight="1">
      <c r="F509" s="186"/>
      <c r="G509" s="186"/>
      <c r="H509" s="186"/>
      <c r="I509" s="186"/>
      <c r="J509" s="186"/>
      <c r="K509" s="186"/>
      <c r="L509" s="186"/>
      <c r="M509" s="186"/>
    </row>
    <row r="510" spans="1:13" ht="13.5" customHeight="1">
      <c r="F510" s="186"/>
      <c r="G510" s="186"/>
      <c r="H510" s="186"/>
      <c r="I510" s="186"/>
      <c r="J510" s="186"/>
      <c r="K510" s="186"/>
      <c r="L510" s="186"/>
      <c r="M510" s="186"/>
    </row>
    <row r="511" spans="1:13" ht="13.5" customHeight="1">
      <c r="F511" s="186"/>
      <c r="G511" s="186"/>
      <c r="H511" s="186"/>
      <c r="I511" s="186"/>
      <c r="J511" s="186"/>
      <c r="K511" s="186"/>
      <c r="L511" s="186"/>
      <c r="M511" s="186"/>
    </row>
    <row r="512" spans="1:13" ht="13.5" customHeight="1">
      <c r="F512" s="186"/>
      <c r="G512" s="186"/>
      <c r="H512" s="186"/>
      <c r="I512" s="186"/>
      <c r="J512" s="186"/>
      <c r="K512" s="186"/>
      <c r="L512" s="186"/>
      <c r="M512" s="186"/>
    </row>
    <row r="513" spans="6:13" ht="13.5" customHeight="1">
      <c r="F513" s="186"/>
      <c r="G513" s="186"/>
      <c r="H513" s="186"/>
      <c r="I513" s="186"/>
      <c r="J513" s="186"/>
      <c r="K513" s="186"/>
      <c r="L513" s="186"/>
      <c r="M513" s="186"/>
    </row>
    <row r="514" spans="6:13" ht="13.5" customHeight="1">
      <c r="F514" s="186"/>
      <c r="G514" s="186"/>
      <c r="H514" s="186"/>
      <c r="I514" s="186"/>
      <c r="J514" s="186"/>
      <c r="K514" s="186"/>
      <c r="L514" s="186"/>
      <c r="M514" s="186"/>
    </row>
    <row r="515" spans="6:13" ht="13.5" customHeight="1">
      <c r="F515" s="186"/>
      <c r="G515" s="186"/>
      <c r="H515" s="186"/>
      <c r="I515" s="186"/>
      <c r="J515" s="186"/>
      <c r="K515" s="186"/>
      <c r="L515" s="186"/>
      <c r="M515" s="186"/>
    </row>
    <row r="516" spans="6:13" ht="13.5" customHeight="1">
      <c r="F516" s="186"/>
      <c r="G516" s="186"/>
      <c r="H516" s="186"/>
      <c r="I516" s="186"/>
      <c r="J516" s="186"/>
      <c r="K516" s="186"/>
      <c r="L516" s="186"/>
      <c r="M516" s="186"/>
    </row>
    <row r="517" spans="6:13" ht="13.5" customHeight="1">
      <c r="F517" s="186"/>
      <c r="G517" s="186"/>
      <c r="H517" s="186"/>
      <c r="I517" s="186"/>
      <c r="J517" s="186"/>
      <c r="K517" s="186"/>
      <c r="L517" s="186"/>
      <c r="M517" s="186"/>
    </row>
    <row r="518" spans="6:13" ht="13.5" customHeight="1">
      <c r="F518" s="186"/>
      <c r="G518" s="186"/>
      <c r="H518" s="186"/>
      <c r="I518" s="186"/>
      <c r="J518" s="186"/>
      <c r="K518" s="186"/>
      <c r="L518" s="186"/>
      <c r="M518" s="186"/>
    </row>
    <row r="519" spans="6:13" ht="13.5" customHeight="1">
      <c r="F519" s="186"/>
      <c r="G519" s="186"/>
      <c r="H519" s="186"/>
      <c r="I519" s="186"/>
      <c r="J519" s="186"/>
      <c r="K519" s="186"/>
      <c r="L519" s="186"/>
      <c r="M519" s="186"/>
    </row>
    <row r="520" spans="6:13" ht="13.5" customHeight="1">
      <c r="F520" s="186"/>
      <c r="G520" s="186"/>
      <c r="H520" s="186"/>
      <c r="I520" s="186"/>
      <c r="J520" s="186"/>
      <c r="K520" s="186"/>
      <c r="L520" s="186"/>
      <c r="M520" s="186"/>
    </row>
    <row r="521" spans="6:13" ht="13.5" customHeight="1">
      <c r="F521" s="186"/>
      <c r="G521" s="186"/>
      <c r="H521" s="186"/>
      <c r="I521" s="186"/>
      <c r="J521" s="186"/>
      <c r="K521" s="186"/>
      <c r="L521" s="186"/>
      <c r="M521" s="186"/>
    </row>
    <row r="522" spans="6:13" ht="13.5" customHeight="1">
      <c r="F522" s="186"/>
      <c r="G522" s="186"/>
      <c r="H522" s="186"/>
      <c r="I522" s="186"/>
      <c r="J522" s="186"/>
      <c r="K522" s="186"/>
      <c r="L522" s="186"/>
      <c r="M522" s="186"/>
    </row>
    <row r="523" spans="6:13" ht="13.5" customHeight="1">
      <c r="F523" s="186"/>
      <c r="G523" s="186"/>
      <c r="H523" s="186"/>
      <c r="I523" s="186"/>
      <c r="J523" s="186"/>
      <c r="K523" s="186"/>
      <c r="L523" s="186"/>
      <c r="M523" s="186"/>
    </row>
    <row r="524" spans="6:13" ht="13.5" customHeight="1">
      <c r="F524" s="186"/>
      <c r="G524" s="186"/>
      <c r="H524" s="186"/>
      <c r="I524" s="186"/>
      <c r="J524" s="186"/>
      <c r="K524" s="186"/>
      <c r="L524" s="186"/>
      <c r="M524" s="186"/>
    </row>
    <row r="525" spans="6:13" ht="13.5" customHeight="1">
      <c r="F525" s="186"/>
      <c r="G525" s="186"/>
      <c r="H525" s="186"/>
      <c r="I525" s="186"/>
      <c r="J525" s="186"/>
      <c r="K525" s="186"/>
      <c r="L525" s="186"/>
      <c r="M525" s="186"/>
    </row>
    <row r="526" spans="6:13" ht="13.5" customHeight="1">
      <c r="F526" s="186"/>
      <c r="G526" s="186"/>
      <c r="H526" s="186"/>
      <c r="I526" s="186"/>
      <c r="J526" s="186"/>
      <c r="K526" s="186"/>
      <c r="L526" s="186"/>
      <c r="M526" s="186"/>
    </row>
    <row r="527" spans="6:13" ht="13.5" customHeight="1">
      <c r="F527" s="186"/>
      <c r="G527" s="186"/>
      <c r="H527" s="186"/>
      <c r="I527" s="186"/>
      <c r="J527" s="186"/>
      <c r="K527" s="186"/>
      <c r="L527" s="186"/>
      <c r="M527" s="186"/>
    </row>
    <row r="528" spans="6:13" ht="13.5" customHeight="1">
      <c r="F528" s="186"/>
      <c r="G528" s="186"/>
      <c r="H528" s="186"/>
      <c r="I528" s="186"/>
      <c r="J528" s="186"/>
      <c r="K528" s="186"/>
      <c r="L528" s="186"/>
      <c r="M528" s="186"/>
    </row>
    <row r="529" spans="6:13" ht="13.5" customHeight="1">
      <c r="F529" s="186"/>
      <c r="G529" s="186"/>
      <c r="H529" s="186"/>
      <c r="I529" s="186"/>
      <c r="J529" s="186"/>
      <c r="K529" s="186"/>
      <c r="L529" s="186"/>
      <c r="M529" s="186"/>
    </row>
    <row r="530" spans="6:13" ht="13.5" customHeight="1">
      <c r="F530" s="186"/>
      <c r="G530" s="186"/>
      <c r="H530" s="186"/>
      <c r="I530" s="186"/>
      <c r="J530" s="186"/>
      <c r="K530" s="186"/>
      <c r="L530" s="186"/>
      <c r="M530" s="186"/>
    </row>
    <row r="531" spans="6:13" ht="13.5" customHeight="1">
      <c r="F531" s="186"/>
      <c r="G531" s="186"/>
      <c r="H531" s="186"/>
      <c r="I531" s="186"/>
      <c r="J531" s="186"/>
      <c r="K531" s="186"/>
      <c r="L531" s="186"/>
      <c r="M531" s="186"/>
    </row>
    <row r="532" spans="6:13" ht="13.5" customHeight="1">
      <c r="F532" s="186"/>
      <c r="G532" s="186"/>
      <c r="H532" s="186"/>
      <c r="I532" s="186"/>
      <c r="J532" s="186"/>
      <c r="K532" s="186"/>
      <c r="L532" s="186"/>
      <c r="M532" s="186"/>
    </row>
    <row r="533" spans="6:13" ht="13.5" customHeight="1">
      <c r="F533" s="186"/>
      <c r="G533" s="186"/>
      <c r="H533" s="186"/>
      <c r="I533" s="186"/>
      <c r="J533" s="186"/>
      <c r="K533" s="186"/>
      <c r="L533" s="186"/>
      <c r="M533" s="186"/>
    </row>
    <row r="534" spans="6:13" ht="13.5" customHeight="1">
      <c r="F534" s="186"/>
      <c r="G534" s="186"/>
      <c r="H534" s="186"/>
      <c r="I534" s="186"/>
      <c r="J534" s="186"/>
      <c r="K534" s="186"/>
      <c r="L534" s="186"/>
      <c r="M534" s="186"/>
    </row>
    <row r="535" spans="6:13" ht="13.5" customHeight="1">
      <c r="F535" s="186"/>
      <c r="G535" s="186"/>
      <c r="H535" s="186"/>
      <c r="I535" s="186"/>
      <c r="J535" s="186"/>
      <c r="K535" s="186"/>
      <c r="L535" s="186"/>
      <c r="M535" s="186"/>
    </row>
    <row r="536" spans="6:13" ht="13.5" customHeight="1">
      <c r="F536" s="186"/>
      <c r="G536" s="186"/>
      <c r="H536" s="186"/>
      <c r="I536" s="186"/>
      <c r="J536" s="186"/>
      <c r="K536" s="186"/>
      <c r="L536" s="186"/>
      <c r="M536" s="186"/>
    </row>
    <row r="537" spans="6:13" ht="13.5" customHeight="1">
      <c r="F537" s="186"/>
      <c r="G537" s="186"/>
      <c r="H537" s="186"/>
      <c r="I537" s="186"/>
      <c r="J537" s="186"/>
      <c r="K537" s="186"/>
      <c r="L537" s="186"/>
      <c r="M537" s="186"/>
    </row>
    <row r="538" spans="6:13" ht="13.5" customHeight="1">
      <c r="F538" s="186"/>
      <c r="G538" s="186"/>
      <c r="H538" s="186"/>
      <c r="I538" s="186"/>
      <c r="J538" s="186"/>
      <c r="K538" s="186"/>
      <c r="L538" s="186"/>
      <c r="M538" s="186"/>
    </row>
    <row r="539" spans="6:13" ht="13.5" customHeight="1">
      <c r="F539" s="186"/>
      <c r="G539" s="186"/>
      <c r="H539" s="186"/>
      <c r="I539" s="186"/>
      <c r="J539" s="186"/>
      <c r="K539" s="186"/>
      <c r="L539" s="186"/>
      <c r="M539" s="186"/>
    </row>
    <row r="540" spans="6:13" ht="13.5" customHeight="1">
      <c r="F540" s="186"/>
      <c r="G540" s="186"/>
      <c r="H540" s="186"/>
      <c r="I540" s="186"/>
      <c r="J540" s="186"/>
      <c r="K540" s="186"/>
      <c r="L540" s="186"/>
      <c r="M540" s="186"/>
    </row>
    <row r="541" spans="6:13" ht="13.5" customHeight="1">
      <c r="F541" s="186"/>
      <c r="G541" s="186"/>
      <c r="H541" s="186"/>
      <c r="I541" s="186"/>
      <c r="J541" s="186"/>
      <c r="K541" s="186"/>
      <c r="L541" s="186"/>
      <c r="M541" s="186"/>
    </row>
    <row r="542" spans="6:13" ht="13.5" customHeight="1">
      <c r="F542" s="186"/>
      <c r="G542" s="186"/>
      <c r="H542" s="186"/>
      <c r="I542" s="186"/>
      <c r="J542" s="186"/>
      <c r="K542" s="186"/>
      <c r="L542" s="186"/>
      <c r="M542" s="186"/>
    </row>
    <row r="543" spans="6:13" ht="13.5" customHeight="1">
      <c r="F543" s="186"/>
      <c r="G543" s="186"/>
      <c r="H543" s="186"/>
      <c r="I543" s="186"/>
      <c r="J543" s="186"/>
      <c r="K543" s="186"/>
      <c r="L543" s="186"/>
      <c r="M543" s="186"/>
    </row>
    <row r="544" spans="6:13" ht="13.5" customHeight="1">
      <c r="F544" s="186"/>
      <c r="G544" s="186"/>
      <c r="H544" s="186"/>
      <c r="I544" s="186"/>
      <c r="J544" s="186"/>
      <c r="K544" s="186"/>
      <c r="L544" s="186"/>
      <c r="M544" s="186"/>
    </row>
    <row r="545" spans="6:13" ht="13.5" customHeight="1">
      <c r="F545" s="186"/>
      <c r="G545" s="186"/>
      <c r="H545" s="186"/>
      <c r="I545" s="186"/>
      <c r="J545" s="186"/>
      <c r="K545" s="186"/>
      <c r="L545" s="186"/>
      <c r="M545" s="186"/>
    </row>
    <row r="546" spans="6:13" ht="13.5" customHeight="1">
      <c r="F546" s="186"/>
      <c r="G546" s="186"/>
      <c r="H546" s="186"/>
      <c r="I546" s="186"/>
      <c r="J546" s="186"/>
      <c r="K546" s="186"/>
      <c r="L546" s="186"/>
      <c r="M546" s="186"/>
    </row>
    <row r="547" spans="6:13" ht="13.5" customHeight="1">
      <c r="F547" s="186"/>
      <c r="G547" s="186"/>
      <c r="H547" s="186"/>
      <c r="I547" s="186"/>
      <c r="J547" s="186"/>
      <c r="K547" s="186"/>
      <c r="L547" s="186"/>
      <c r="M547" s="186"/>
    </row>
    <row r="548" spans="6:13" ht="13.5" customHeight="1">
      <c r="F548" s="186"/>
      <c r="G548" s="186"/>
      <c r="H548" s="186"/>
      <c r="I548" s="186"/>
      <c r="J548" s="186"/>
      <c r="K548" s="186"/>
      <c r="L548" s="186"/>
      <c r="M548" s="186"/>
    </row>
    <row r="549" spans="6:13" ht="13.5" customHeight="1">
      <c r="F549" s="186"/>
      <c r="G549" s="186"/>
      <c r="H549" s="186"/>
      <c r="I549" s="186"/>
      <c r="J549" s="186"/>
      <c r="K549" s="186"/>
      <c r="L549" s="186"/>
      <c r="M549" s="186"/>
    </row>
    <row r="550" spans="6:13" ht="13.5" customHeight="1">
      <c r="F550" s="186"/>
      <c r="G550" s="186"/>
      <c r="H550" s="186"/>
      <c r="I550" s="186"/>
      <c r="J550" s="186"/>
      <c r="K550" s="186"/>
      <c r="L550" s="186"/>
      <c r="M550" s="186"/>
    </row>
    <row r="551" spans="6:13" ht="13.5" customHeight="1">
      <c r="F551" s="186"/>
      <c r="G551" s="186"/>
      <c r="H551" s="186"/>
      <c r="I551" s="186"/>
      <c r="J551" s="186"/>
      <c r="K551" s="186"/>
      <c r="L551" s="186"/>
      <c r="M551" s="186"/>
    </row>
    <row r="552" spans="6:13" ht="13.5" customHeight="1">
      <c r="F552" s="186"/>
      <c r="G552" s="186"/>
      <c r="H552" s="186"/>
      <c r="I552" s="186"/>
      <c r="J552" s="186"/>
      <c r="K552" s="186"/>
      <c r="L552" s="186"/>
      <c r="M552" s="186"/>
    </row>
    <row r="553" spans="6:13" ht="13.5" customHeight="1">
      <c r="F553" s="186"/>
      <c r="G553" s="186"/>
      <c r="H553" s="186"/>
      <c r="I553" s="186"/>
      <c r="J553" s="186"/>
      <c r="K553" s="186"/>
      <c r="L553" s="186"/>
      <c r="M553" s="186"/>
    </row>
    <row r="554" spans="6:13" ht="13.5" customHeight="1">
      <c r="F554" s="186"/>
      <c r="G554" s="186"/>
      <c r="H554" s="186"/>
      <c r="I554" s="186"/>
      <c r="J554" s="186"/>
      <c r="K554" s="186"/>
      <c r="L554" s="186"/>
      <c r="M554" s="186"/>
    </row>
    <row r="555" spans="6:13" ht="13.5" customHeight="1">
      <c r="F555" s="186"/>
      <c r="G555" s="186"/>
      <c r="H555" s="186"/>
      <c r="I555" s="186"/>
      <c r="J555" s="186"/>
      <c r="K555" s="186"/>
      <c r="L555" s="186"/>
      <c r="M555" s="186"/>
    </row>
    <row r="556" spans="6:13" ht="13.5" customHeight="1">
      <c r="F556" s="186"/>
      <c r="G556" s="186"/>
      <c r="H556" s="186"/>
      <c r="I556" s="186"/>
      <c r="J556" s="186"/>
      <c r="K556" s="186"/>
      <c r="L556" s="186"/>
      <c r="M556" s="186"/>
    </row>
    <row r="557" spans="6:13" ht="13.5" customHeight="1">
      <c r="F557" s="186"/>
      <c r="G557" s="186"/>
      <c r="H557" s="186"/>
      <c r="I557" s="186"/>
      <c r="J557" s="186"/>
      <c r="K557" s="186"/>
      <c r="L557" s="186"/>
      <c r="M557" s="186"/>
    </row>
    <row r="558" spans="6:13" ht="13.5" customHeight="1">
      <c r="F558" s="186"/>
      <c r="G558" s="186"/>
      <c r="H558" s="186"/>
      <c r="I558" s="186"/>
      <c r="J558" s="186"/>
      <c r="K558" s="186"/>
      <c r="L558" s="186"/>
      <c r="M558" s="186"/>
    </row>
    <row r="559" spans="6:13" ht="13.5" customHeight="1">
      <c r="F559" s="186"/>
      <c r="G559" s="186"/>
      <c r="H559" s="186"/>
      <c r="I559" s="186"/>
      <c r="J559" s="186"/>
      <c r="K559" s="186"/>
      <c r="L559" s="186"/>
      <c r="M559" s="186"/>
    </row>
    <row r="560" spans="6:13" ht="13.5" customHeight="1">
      <c r="F560" s="186"/>
      <c r="G560" s="186"/>
      <c r="H560" s="186"/>
      <c r="I560" s="186"/>
      <c r="J560" s="186"/>
      <c r="K560" s="186"/>
      <c r="L560" s="186"/>
      <c r="M560" s="186"/>
    </row>
    <row r="561" spans="6:13" ht="13.5" customHeight="1">
      <c r="F561" s="186"/>
      <c r="G561" s="186"/>
      <c r="H561" s="186"/>
      <c r="I561" s="186"/>
      <c r="J561" s="186"/>
      <c r="K561" s="186"/>
      <c r="L561" s="186"/>
      <c r="M561" s="186"/>
    </row>
    <row r="562" spans="6:13" ht="13.5" customHeight="1">
      <c r="F562" s="186"/>
      <c r="G562" s="186"/>
      <c r="H562" s="186"/>
      <c r="I562" s="186"/>
      <c r="J562" s="186"/>
      <c r="K562" s="186"/>
      <c r="L562" s="186"/>
      <c r="M562" s="186"/>
    </row>
    <row r="563" spans="6:13" ht="13.5" customHeight="1">
      <c r="F563" s="186"/>
      <c r="G563" s="186"/>
      <c r="H563" s="186"/>
      <c r="I563" s="186"/>
      <c r="J563" s="186"/>
      <c r="K563" s="186"/>
      <c r="L563" s="186"/>
      <c r="M563" s="186"/>
    </row>
    <row r="564" spans="6:13" ht="13.5" customHeight="1">
      <c r="F564" s="186"/>
      <c r="G564" s="186"/>
      <c r="H564" s="186"/>
      <c r="I564" s="186"/>
      <c r="J564" s="186"/>
      <c r="K564" s="186"/>
      <c r="L564" s="186"/>
      <c r="M564" s="186"/>
    </row>
    <row r="565" spans="6:13" ht="13.5" customHeight="1">
      <c r="F565" s="186"/>
      <c r="G565" s="186"/>
      <c r="H565" s="186"/>
      <c r="I565" s="186"/>
      <c r="J565" s="186"/>
      <c r="K565" s="186"/>
      <c r="L565" s="186"/>
      <c r="M565" s="186"/>
    </row>
    <row r="566" spans="6:13" ht="13.5" customHeight="1">
      <c r="F566" s="186"/>
      <c r="G566" s="186"/>
      <c r="H566" s="186"/>
      <c r="I566" s="186"/>
      <c r="J566" s="186"/>
      <c r="K566" s="186"/>
      <c r="L566" s="186"/>
      <c r="M566" s="186"/>
    </row>
    <row r="567" spans="6:13" ht="13.5" customHeight="1">
      <c r="F567" s="186"/>
      <c r="G567" s="186"/>
      <c r="H567" s="186"/>
      <c r="I567" s="186"/>
      <c r="J567" s="186"/>
      <c r="K567" s="186"/>
      <c r="L567" s="186"/>
      <c r="M567" s="186"/>
    </row>
    <row r="568" spans="6:13" ht="13.5" customHeight="1">
      <c r="F568" s="186"/>
      <c r="G568" s="186"/>
      <c r="H568" s="186"/>
      <c r="I568" s="186"/>
      <c r="J568" s="186"/>
      <c r="K568" s="186"/>
      <c r="L568" s="186"/>
      <c r="M568" s="186"/>
    </row>
    <row r="569" spans="6:13" ht="13.5" customHeight="1">
      <c r="F569" s="186"/>
      <c r="G569" s="186"/>
      <c r="H569" s="186"/>
      <c r="I569" s="186"/>
      <c r="J569" s="186"/>
      <c r="K569" s="186"/>
      <c r="L569" s="186"/>
      <c r="M569" s="186"/>
    </row>
    <row r="570" spans="6:13" ht="13.5" customHeight="1">
      <c r="F570" s="186"/>
      <c r="G570" s="186"/>
      <c r="H570" s="186"/>
      <c r="I570" s="186"/>
      <c r="J570" s="186"/>
      <c r="K570" s="186"/>
      <c r="L570" s="186"/>
      <c r="M570" s="186"/>
    </row>
    <row r="571" spans="6:13" ht="13.5" customHeight="1">
      <c r="F571" s="186"/>
      <c r="G571" s="186"/>
      <c r="H571" s="186"/>
      <c r="I571" s="186"/>
      <c r="J571" s="186"/>
      <c r="K571" s="186"/>
      <c r="L571" s="186"/>
      <c r="M571" s="186"/>
    </row>
    <row r="572" spans="6:13" ht="13.5" customHeight="1">
      <c r="F572" s="186"/>
      <c r="G572" s="186"/>
      <c r="H572" s="186"/>
      <c r="I572" s="186"/>
      <c r="J572" s="186"/>
      <c r="K572" s="186"/>
      <c r="L572" s="186"/>
      <c r="M572" s="186"/>
    </row>
    <row r="573" spans="6:13" ht="13.5" customHeight="1">
      <c r="F573" s="186"/>
      <c r="G573" s="186"/>
      <c r="H573" s="186"/>
      <c r="I573" s="186"/>
      <c r="J573" s="186"/>
      <c r="K573" s="186"/>
      <c r="L573" s="186"/>
      <c r="M573" s="186"/>
    </row>
    <row r="574" spans="6:13" ht="13.5" customHeight="1">
      <c r="F574" s="186"/>
      <c r="G574" s="186"/>
      <c r="H574" s="186"/>
      <c r="I574" s="186"/>
      <c r="J574" s="186"/>
      <c r="K574" s="186"/>
      <c r="L574" s="186"/>
      <c r="M574" s="186"/>
    </row>
    <row r="575" spans="6:13" ht="13.5" customHeight="1">
      <c r="F575" s="186"/>
      <c r="G575" s="186"/>
      <c r="H575" s="186"/>
      <c r="I575" s="186"/>
      <c r="J575" s="186"/>
      <c r="K575" s="186"/>
      <c r="L575" s="186"/>
      <c r="M575" s="186"/>
    </row>
    <row r="576" spans="6:13" ht="13.5" customHeight="1">
      <c r="F576" s="186"/>
      <c r="G576" s="186"/>
      <c r="H576" s="186"/>
      <c r="I576" s="186"/>
      <c r="J576" s="186"/>
      <c r="K576" s="186"/>
      <c r="L576" s="186"/>
      <c r="M576" s="186"/>
    </row>
    <row r="577" spans="6:13" ht="13.5" customHeight="1">
      <c r="F577" s="186"/>
      <c r="G577" s="186"/>
      <c r="H577" s="186"/>
      <c r="I577" s="186"/>
      <c r="J577" s="186"/>
      <c r="K577" s="186"/>
      <c r="L577" s="186"/>
      <c r="M577" s="186"/>
    </row>
    <row r="578" spans="6:13" ht="13.5" customHeight="1">
      <c r="F578" s="186"/>
      <c r="G578" s="186"/>
      <c r="H578" s="186"/>
      <c r="I578" s="186"/>
      <c r="J578" s="186"/>
      <c r="K578" s="186"/>
      <c r="L578" s="186"/>
      <c r="M578" s="186"/>
    </row>
    <row r="579" spans="6:13" ht="13.5" customHeight="1">
      <c r="F579" s="186"/>
      <c r="G579" s="186"/>
      <c r="H579" s="186"/>
      <c r="I579" s="186"/>
      <c r="J579" s="186"/>
      <c r="K579" s="186"/>
      <c r="L579" s="186"/>
      <c r="M579" s="186"/>
    </row>
    <row r="580" spans="6:13" ht="13.5" customHeight="1">
      <c r="F580" s="186"/>
      <c r="G580" s="186"/>
      <c r="H580" s="186"/>
      <c r="I580" s="186"/>
      <c r="J580" s="186"/>
      <c r="K580" s="186"/>
      <c r="L580" s="186"/>
      <c r="M580" s="186"/>
    </row>
    <row r="581" spans="6:13" ht="13.5" customHeight="1">
      <c r="F581" s="186"/>
      <c r="G581" s="186"/>
      <c r="H581" s="186"/>
      <c r="I581" s="186"/>
      <c r="J581" s="186"/>
      <c r="K581" s="186"/>
      <c r="L581" s="186"/>
      <c r="M581" s="186"/>
    </row>
    <row r="582" spans="6:13" ht="13.5" customHeight="1">
      <c r="F582" s="186"/>
      <c r="G582" s="186"/>
      <c r="H582" s="186"/>
      <c r="I582" s="186"/>
      <c r="J582" s="186"/>
      <c r="K582" s="186"/>
      <c r="L582" s="186"/>
      <c r="M582" s="186"/>
    </row>
    <row r="583" spans="6:13" ht="13.5" customHeight="1">
      <c r="F583" s="186"/>
      <c r="G583" s="186"/>
      <c r="H583" s="186"/>
      <c r="I583" s="186"/>
      <c r="J583" s="186"/>
      <c r="K583" s="186"/>
      <c r="L583" s="186"/>
      <c r="M583" s="186"/>
    </row>
    <row r="584" spans="6:13" ht="13.5" customHeight="1">
      <c r="F584" s="186"/>
      <c r="G584" s="186"/>
      <c r="H584" s="186"/>
      <c r="I584" s="186"/>
      <c r="J584" s="186"/>
      <c r="K584" s="186"/>
      <c r="L584" s="186"/>
      <c r="M584" s="186"/>
    </row>
    <row r="585" spans="6:13" ht="13.5" customHeight="1">
      <c r="F585" s="186"/>
      <c r="G585" s="186"/>
      <c r="H585" s="186"/>
      <c r="I585" s="186"/>
      <c r="J585" s="186"/>
      <c r="K585" s="186"/>
      <c r="L585" s="186"/>
      <c r="M585" s="186"/>
    </row>
    <row r="586" spans="6:13" ht="13.5" customHeight="1">
      <c r="F586" s="186"/>
      <c r="G586" s="186"/>
      <c r="H586" s="186"/>
      <c r="I586" s="186"/>
      <c r="J586" s="186"/>
      <c r="K586" s="186"/>
      <c r="L586" s="186"/>
      <c r="M586" s="186"/>
    </row>
    <row r="587" spans="6:13" ht="13.5" customHeight="1">
      <c r="F587" s="186"/>
      <c r="G587" s="186"/>
      <c r="H587" s="186"/>
      <c r="I587" s="186"/>
      <c r="J587" s="186"/>
      <c r="K587" s="186"/>
      <c r="L587" s="186"/>
      <c r="M587" s="186"/>
    </row>
    <row r="588" spans="6:13" ht="13.5" customHeight="1">
      <c r="F588" s="186"/>
      <c r="G588" s="186"/>
      <c r="H588" s="186"/>
      <c r="I588" s="186"/>
      <c r="J588" s="186"/>
      <c r="K588" s="186"/>
      <c r="L588" s="186"/>
      <c r="M588" s="186"/>
    </row>
    <row r="589" spans="6:13" ht="13.5" customHeight="1">
      <c r="F589" s="186"/>
      <c r="G589" s="186"/>
      <c r="H589" s="186"/>
      <c r="I589" s="186"/>
      <c r="J589" s="186"/>
      <c r="K589" s="186"/>
      <c r="L589" s="186"/>
      <c r="M589" s="186"/>
    </row>
    <row r="590" spans="6:13" ht="13.5" customHeight="1">
      <c r="F590" s="186"/>
      <c r="G590" s="186"/>
      <c r="H590" s="186"/>
      <c r="I590" s="186"/>
      <c r="J590" s="186"/>
      <c r="K590" s="186"/>
      <c r="L590" s="186"/>
      <c r="M590" s="186"/>
    </row>
    <row r="591" spans="6:13" ht="13.5" customHeight="1">
      <c r="F591" s="186"/>
      <c r="G591" s="186"/>
      <c r="H591" s="186"/>
      <c r="I591" s="186"/>
      <c r="J591" s="186"/>
      <c r="K591" s="186"/>
      <c r="L591" s="186"/>
      <c r="M591" s="186"/>
    </row>
    <row r="592" spans="6:13" ht="13.5" customHeight="1">
      <c r="F592" s="186"/>
      <c r="G592" s="186"/>
      <c r="H592" s="186"/>
      <c r="I592" s="186"/>
      <c r="J592" s="186"/>
      <c r="K592" s="186"/>
      <c r="L592" s="186"/>
      <c r="M592" s="186"/>
    </row>
    <row r="593" spans="6:13" ht="13.5" customHeight="1">
      <c r="F593" s="186"/>
      <c r="G593" s="186"/>
      <c r="H593" s="186"/>
      <c r="I593" s="186"/>
      <c r="J593" s="186"/>
      <c r="K593" s="186"/>
      <c r="L593" s="186"/>
      <c r="M593" s="186"/>
    </row>
    <row r="594" spans="6:13" ht="13.5" customHeight="1">
      <c r="F594" s="186"/>
      <c r="G594" s="186"/>
      <c r="H594" s="186"/>
      <c r="I594" s="186"/>
      <c r="J594" s="186"/>
      <c r="K594" s="186"/>
      <c r="L594" s="186"/>
      <c r="M594" s="186"/>
    </row>
    <row r="595" spans="6:13" ht="13.5" customHeight="1">
      <c r="F595" s="186"/>
      <c r="G595" s="186"/>
      <c r="H595" s="186"/>
      <c r="I595" s="186"/>
      <c r="J595" s="186"/>
      <c r="K595" s="186"/>
      <c r="L595" s="186"/>
      <c r="M595" s="186"/>
    </row>
    <row r="596" spans="6:13" ht="13.5" customHeight="1">
      <c r="F596" s="186"/>
      <c r="G596" s="186"/>
      <c r="H596" s="186"/>
      <c r="I596" s="186"/>
      <c r="J596" s="186"/>
      <c r="K596" s="186"/>
      <c r="L596" s="186"/>
      <c r="M596" s="186"/>
    </row>
    <row r="597" spans="6:13" ht="13.5" customHeight="1">
      <c r="F597" s="186"/>
      <c r="G597" s="186"/>
      <c r="H597" s="186"/>
      <c r="I597" s="186"/>
      <c r="J597" s="186"/>
      <c r="K597" s="186"/>
      <c r="L597" s="186"/>
      <c r="M597" s="186"/>
    </row>
    <row r="598" spans="6:13" ht="13.5" customHeight="1">
      <c r="F598" s="186"/>
      <c r="G598" s="186"/>
      <c r="H598" s="186"/>
      <c r="I598" s="186"/>
      <c r="J598" s="186"/>
      <c r="K598" s="186"/>
      <c r="L598" s="186"/>
      <c r="M598" s="186"/>
    </row>
    <row r="599" spans="6:13" ht="13.5" customHeight="1">
      <c r="F599" s="186"/>
      <c r="G599" s="186"/>
      <c r="H599" s="186"/>
      <c r="I599" s="186"/>
      <c r="J599" s="186"/>
      <c r="K599" s="186"/>
      <c r="L599" s="186"/>
      <c r="M599" s="186"/>
    </row>
    <row r="600" spans="6:13" ht="13.5" customHeight="1">
      <c r="F600" s="186"/>
      <c r="G600" s="186"/>
      <c r="H600" s="186"/>
      <c r="I600" s="186"/>
      <c r="J600" s="186"/>
      <c r="K600" s="186"/>
      <c r="L600" s="186"/>
      <c r="M600" s="186"/>
    </row>
    <row r="601" spans="6:13" ht="13.5" customHeight="1">
      <c r="F601" s="186"/>
      <c r="G601" s="186"/>
      <c r="H601" s="186"/>
      <c r="I601" s="186"/>
      <c r="J601" s="186"/>
      <c r="K601" s="186"/>
      <c r="L601" s="186"/>
      <c r="M601" s="186"/>
    </row>
    <row r="602" spans="6:13" ht="13.5" customHeight="1">
      <c r="F602" s="186"/>
      <c r="G602" s="186"/>
      <c r="H602" s="186"/>
      <c r="I602" s="186"/>
      <c r="J602" s="186"/>
      <c r="K602" s="186"/>
      <c r="L602" s="186"/>
      <c r="M602" s="186"/>
    </row>
    <row r="603" spans="6:13" ht="13.5" customHeight="1">
      <c r="F603" s="186"/>
      <c r="G603" s="186"/>
      <c r="H603" s="186"/>
      <c r="I603" s="186"/>
      <c r="J603" s="186"/>
      <c r="K603" s="186"/>
      <c r="L603" s="186"/>
      <c r="M603" s="186"/>
    </row>
    <row r="604" spans="6:13" ht="13.5" customHeight="1">
      <c r="F604" s="186"/>
      <c r="G604" s="186"/>
      <c r="H604" s="186"/>
      <c r="I604" s="186"/>
      <c r="J604" s="186"/>
      <c r="K604" s="186"/>
      <c r="L604" s="186"/>
      <c r="M604" s="186"/>
    </row>
    <row r="605" spans="6:13" ht="13.5" customHeight="1">
      <c r="F605" s="186"/>
      <c r="G605" s="186"/>
      <c r="H605" s="186"/>
      <c r="I605" s="186"/>
      <c r="J605" s="186"/>
      <c r="K605" s="186"/>
      <c r="L605" s="186"/>
      <c r="M605" s="186"/>
    </row>
    <row r="606" spans="6:13" ht="13.5" customHeight="1">
      <c r="F606" s="186"/>
      <c r="G606" s="186"/>
      <c r="H606" s="186"/>
      <c r="I606" s="186"/>
      <c r="J606" s="186"/>
      <c r="K606" s="186"/>
      <c r="L606" s="186"/>
      <c r="M606" s="186"/>
    </row>
    <row r="607" spans="6:13" ht="13.5" customHeight="1">
      <c r="F607" s="186"/>
      <c r="G607" s="186"/>
      <c r="H607" s="186"/>
      <c r="I607" s="186"/>
      <c r="J607" s="186"/>
      <c r="K607" s="186"/>
      <c r="L607" s="186"/>
      <c r="M607" s="186"/>
    </row>
    <row r="608" spans="6:13" ht="13.5" customHeight="1">
      <c r="F608" s="186"/>
      <c r="G608" s="186"/>
      <c r="H608" s="186"/>
      <c r="I608" s="186"/>
      <c r="J608" s="186"/>
      <c r="K608" s="186"/>
      <c r="L608" s="186"/>
      <c r="M608" s="186"/>
    </row>
    <row r="609" spans="6:13" ht="13.5" customHeight="1">
      <c r="F609" s="186"/>
      <c r="G609" s="186"/>
      <c r="H609" s="186"/>
      <c r="I609" s="186"/>
      <c r="J609" s="186"/>
      <c r="K609" s="186"/>
      <c r="L609" s="186"/>
      <c r="M609" s="186"/>
    </row>
    <row r="610" spans="6:13" ht="13.5" customHeight="1">
      <c r="F610" s="186"/>
      <c r="G610" s="186"/>
      <c r="H610" s="186"/>
      <c r="I610" s="186"/>
      <c r="J610" s="186"/>
      <c r="K610" s="186"/>
      <c r="L610" s="186"/>
      <c r="M610" s="186"/>
    </row>
    <row r="611" spans="6:13" ht="13.5" customHeight="1">
      <c r="F611" s="186"/>
      <c r="G611" s="186"/>
      <c r="H611" s="186"/>
      <c r="I611" s="186"/>
      <c r="J611" s="186"/>
      <c r="K611" s="186"/>
      <c r="L611" s="186"/>
      <c r="M611" s="186"/>
    </row>
    <row r="612" spans="6:13" ht="13.5" customHeight="1">
      <c r="F612" s="186"/>
      <c r="G612" s="186"/>
      <c r="H612" s="186"/>
      <c r="I612" s="186"/>
      <c r="J612" s="186"/>
      <c r="K612" s="186"/>
      <c r="L612" s="186"/>
      <c r="M612" s="186"/>
    </row>
    <row r="613" spans="6:13" ht="13.5" customHeight="1">
      <c r="F613" s="186"/>
      <c r="G613" s="186"/>
      <c r="H613" s="186"/>
      <c r="I613" s="186"/>
      <c r="J613" s="186"/>
      <c r="K613" s="186"/>
      <c r="L613" s="186"/>
      <c r="M613" s="186"/>
    </row>
    <row r="614" spans="6:13" ht="13.5" customHeight="1">
      <c r="F614" s="186"/>
      <c r="G614" s="186"/>
      <c r="H614" s="186"/>
      <c r="I614" s="186"/>
      <c r="J614" s="186"/>
      <c r="K614" s="186"/>
      <c r="L614" s="186"/>
      <c r="M614" s="186"/>
    </row>
    <row r="615" spans="6:13" ht="13.5" customHeight="1">
      <c r="F615" s="186"/>
      <c r="G615" s="186"/>
      <c r="H615" s="186"/>
      <c r="I615" s="186"/>
      <c r="J615" s="186"/>
      <c r="K615" s="186"/>
      <c r="L615" s="186"/>
      <c r="M615" s="186"/>
    </row>
    <row r="616" spans="6:13" ht="13.5" customHeight="1">
      <c r="F616" s="186"/>
      <c r="G616" s="186"/>
      <c r="H616" s="186"/>
      <c r="I616" s="186"/>
      <c r="J616" s="186"/>
      <c r="K616" s="186"/>
      <c r="L616" s="186"/>
      <c r="M616" s="186"/>
    </row>
    <row r="617" spans="6:13" ht="13.5" customHeight="1">
      <c r="F617" s="186"/>
      <c r="G617" s="186"/>
      <c r="H617" s="186"/>
      <c r="I617" s="186"/>
      <c r="J617" s="186"/>
      <c r="K617" s="186"/>
      <c r="L617" s="186"/>
      <c r="M617" s="186"/>
    </row>
    <row r="618" spans="6:13" ht="13.5" customHeight="1">
      <c r="F618" s="186"/>
      <c r="G618" s="186"/>
      <c r="H618" s="186"/>
      <c r="I618" s="186"/>
      <c r="J618" s="186"/>
      <c r="K618" s="186"/>
      <c r="L618" s="186"/>
      <c r="M618" s="186"/>
    </row>
    <row r="619" spans="6:13" ht="13.5" customHeight="1">
      <c r="F619" s="186"/>
      <c r="G619" s="186"/>
      <c r="H619" s="186"/>
      <c r="I619" s="186"/>
      <c r="J619" s="186"/>
      <c r="K619" s="186"/>
      <c r="L619" s="186"/>
      <c r="M619" s="186"/>
    </row>
    <row r="620" spans="6:13" ht="13.5" customHeight="1">
      <c r="F620" s="186"/>
      <c r="G620" s="186"/>
      <c r="H620" s="186"/>
      <c r="I620" s="186"/>
      <c r="J620" s="186"/>
      <c r="K620" s="186"/>
      <c r="L620" s="186"/>
      <c r="M620" s="186"/>
    </row>
    <row r="621" spans="6:13" ht="13.5" customHeight="1">
      <c r="F621" s="186"/>
      <c r="G621" s="186"/>
      <c r="H621" s="186"/>
      <c r="I621" s="186"/>
      <c r="J621" s="186"/>
      <c r="K621" s="186"/>
      <c r="L621" s="186"/>
      <c r="M621" s="186"/>
    </row>
    <row r="622" spans="6:13" ht="13.5" customHeight="1">
      <c r="F622" s="186"/>
      <c r="G622" s="186"/>
      <c r="H622" s="186"/>
      <c r="I622" s="186"/>
      <c r="J622" s="186"/>
      <c r="K622" s="186"/>
      <c r="L622" s="186"/>
      <c r="M622" s="186"/>
    </row>
    <row r="623" spans="6:13" ht="13.5" customHeight="1">
      <c r="F623" s="186"/>
      <c r="G623" s="186"/>
      <c r="H623" s="186"/>
      <c r="I623" s="186"/>
      <c r="J623" s="186"/>
      <c r="K623" s="186"/>
      <c r="L623" s="186"/>
      <c r="M623" s="186"/>
    </row>
    <row r="624" spans="6:13" ht="13.5" customHeight="1">
      <c r="F624" s="186"/>
      <c r="G624" s="186"/>
      <c r="H624" s="186"/>
      <c r="I624" s="186"/>
      <c r="J624" s="186"/>
      <c r="K624" s="186"/>
      <c r="L624" s="186"/>
      <c r="M624" s="186"/>
    </row>
    <row r="625" spans="6:13" ht="13.5" customHeight="1">
      <c r="F625" s="186"/>
      <c r="G625" s="186"/>
      <c r="H625" s="186"/>
      <c r="I625" s="186"/>
      <c r="J625" s="186"/>
      <c r="K625" s="186"/>
      <c r="L625" s="186"/>
      <c r="M625" s="186"/>
    </row>
    <row r="626" spans="6:13" ht="13.5" customHeight="1">
      <c r="F626" s="186"/>
      <c r="G626" s="186"/>
      <c r="H626" s="186"/>
      <c r="I626" s="186"/>
      <c r="J626" s="186"/>
      <c r="K626" s="186"/>
      <c r="L626" s="186"/>
      <c r="M626" s="186"/>
    </row>
    <row r="627" spans="6:13" ht="13.5" customHeight="1">
      <c r="F627" s="186"/>
      <c r="G627" s="186"/>
      <c r="H627" s="186"/>
      <c r="I627" s="186"/>
      <c r="J627" s="186"/>
      <c r="K627" s="186"/>
      <c r="L627" s="186"/>
      <c r="M627" s="186"/>
    </row>
    <row r="628" spans="6:13" ht="13.5" customHeight="1">
      <c r="F628" s="186"/>
      <c r="G628" s="186"/>
      <c r="H628" s="186"/>
      <c r="I628" s="186"/>
      <c r="J628" s="186"/>
      <c r="K628" s="186"/>
      <c r="L628" s="186"/>
      <c r="M628" s="186"/>
    </row>
    <row r="629" spans="6:13" ht="13.5" customHeight="1">
      <c r="F629" s="186"/>
      <c r="G629" s="186"/>
      <c r="H629" s="186"/>
      <c r="I629" s="186"/>
      <c r="J629" s="186"/>
      <c r="K629" s="186"/>
      <c r="L629" s="186"/>
      <c r="M629" s="186"/>
    </row>
    <row r="630" spans="6:13" ht="13.5" customHeight="1">
      <c r="F630" s="186"/>
      <c r="G630" s="186"/>
      <c r="H630" s="186"/>
      <c r="I630" s="186"/>
      <c r="J630" s="186"/>
      <c r="K630" s="186"/>
      <c r="L630" s="186"/>
      <c r="M630" s="186"/>
    </row>
    <row r="631" spans="6:13" ht="13.5" customHeight="1">
      <c r="F631" s="186"/>
      <c r="G631" s="186"/>
      <c r="H631" s="186"/>
      <c r="I631" s="186"/>
      <c r="J631" s="186"/>
      <c r="K631" s="186"/>
      <c r="L631" s="186"/>
      <c r="M631" s="186"/>
    </row>
    <row r="632" spans="6:13" ht="13.5" customHeight="1">
      <c r="F632" s="186"/>
      <c r="G632" s="186"/>
      <c r="H632" s="186"/>
      <c r="I632" s="186"/>
      <c r="J632" s="186"/>
      <c r="K632" s="186"/>
      <c r="L632" s="186"/>
      <c r="M632" s="186"/>
    </row>
    <row r="633" spans="6:13" ht="13.5" customHeight="1">
      <c r="F633" s="186"/>
      <c r="G633" s="186"/>
      <c r="H633" s="186"/>
      <c r="I633" s="186"/>
      <c r="J633" s="186"/>
      <c r="K633" s="186"/>
      <c r="L633" s="186"/>
      <c r="M633" s="186"/>
    </row>
    <row r="634" spans="6:13" ht="13.5" customHeight="1">
      <c r="F634" s="186"/>
      <c r="G634" s="186"/>
      <c r="H634" s="186"/>
      <c r="I634" s="186"/>
      <c r="J634" s="186"/>
      <c r="K634" s="186"/>
      <c r="L634" s="186"/>
      <c r="M634" s="186"/>
    </row>
    <row r="635" spans="6:13" ht="13.5" customHeight="1">
      <c r="F635" s="186"/>
      <c r="G635" s="186"/>
      <c r="H635" s="186"/>
      <c r="I635" s="186"/>
      <c r="J635" s="186"/>
      <c r="K635" s="186"/>
      <c r="L635" s="186"/>
      <c r="M635" s="186"/>
    </row>
    <row r="636" spans="6:13" ht="13.5" customHeight="1">
      <c r="F636" s="186"/>
      <c r="G636" s="186"/>
      <c r="H636" s="186"/>
      <c r="I636" s="186"/>
      <c r="J636" s="186"/>
      <c r="K636" s="186"/>
      <c r="L636" s="186"/>
      <c r="M636" s="186"/>
    </row>
    <row r="637" spans="6:13" ht="13.5" customHeight="1">
      <c r="F637" s="186"/>
      <c r="G637" s="186"/>
      <c r="H637" s="186"/>
      <c r="I637" s="186"/>
      <c r="J637" s="186"/>
      <c r="K637" s="186"/>
      <c r="L637" s="186"/>
      <c r="M637" s="186"/>
    </row>
    <row r="638" spans="6:13" ht="13.5" customHeight="1">
      <c r="F638" s="186"/>
      <c r="G638" s="186"/>
      <c r="H638" s="186"/>
      <c r="I638" s="186"/>
      <c r="J638" s="186"/>
      <c r="K638" s="186"/>
      <c r="L638" s="186"/>
      <c r="M638" s="186"/>
    </row>
    <row r="639" spans="6:13" ht="13.5" customHeight="1">
      <c r="F639" s="186"/>
      <c r="G639" s="186"/>
      <c r="H639" s="186"/>
      <c r="I639" s="186"/>
      <c r="J639" s="186"/>
      <c r="K639" s="186"/>
      <c r="L639" s="186"/>
      <c r="M639" s="186"/>
    </row>
    <row r="640" spans="6:13" ht="13.5" customHeight="1">
      <c r="F640" s="186"/>
      <c r="G640" s="186"/>
      <c r="H640" s="186"/>
      <c r="I640" s="186"/>
      <c r="J640" s="186"/>
      <c r="K640" s="186"/>
      <c r="L640" s="186"/>
      <c r="M640" s="186"/>
    </row>
    <row r="641" spans="6:13" ht="13.5" customHeight="1">
      <c r="F641" s="186"/>
      <c r="G641" s="186"/>
      <c r="H641" s="186"/>
      <c r="I641" s="186"/>
      <c r="J641" s="186"/>
      <c r="K641" s="186"/>
      <c r="L641" s="186"/>
      <c r="M641" s="186"/>
    </row>
    <row r="642" spans="6:13" ht="13.5" customHeight="1">
      <c r="F642" s="186"/>
      <c r="G642" s="186"/>
      <c r="H642" s="186"/>
      <c r="I642" s="186"/>
      <c r="J642" s="186"/>
      <c r="K642" s="186"/>
      <c r="L642" s="186"/>
      <c r="M642" s="186"/>
    </row>
    <row r="643" spans="6:13" ht="13.5" customHeight="1">
      <c r="F643" s="186"/>
      <c r="G643" s="186"/>
      <c r="H643" s="186"/>
      <c r="I643" s="186"/>
      <c r="J643" s="186"/>
      <c r="K643" s="186"/>
      <c r="L643" s="186"/>
      <c r="M643" s="186"/>
    </row>
    <row r="644" spans="6:13" ht="13.5" customHeight="1">
      <c r="F644" s="186"/>
      <c r="G644" s="186"/>
      <c r="H644" s="186"/>
      <c r="I644" s="186"/>
      <c r="J644" s="186"/>
      <c r="K644" s="186"/>
      <c r="L644" s="186"/>
      <c r="M644" s="186"/>
    </row>
    <row r="645" spans="6:13" ht="13.5" customHeight="1">
      <c r="F645" s="186"/>
      <c r="G645" s="186"/>
      <c r="H645" s="186"/>
      <c r="I645" s="186"/>
      <c r="J645" s="186"/>
      <c r="K645" s="186"/>
      <c r="L645" s="186"/>
      <c r="M645" s="186"/>
    </row>
    <row r="646" spans="6:13" ht="13.5" customHeight="1">
      <c r="F646" s="186"/>
      <c r="G646" s="186"/>
      <c r="H646" s="186"/>
      <c r="I646" s="186"/>
      <c r="J646" s="186"/>
      <c r="K646" s="186"/>
      <c r="L646" s="186"/>
      <c r="M646" s="186"/>
    </row>
    <row r="647" spans="6:13" ht="13.5" customHeight="1">
      <c r="F647" s="186"/>
      <c r="G647" s="186"/>
      <c r="H647" s="186"/>
      <c r="I647" s="186"/>
      <c r="J647" s="186"/>
      <c r="K647" s="186"/>
      <c r="L647" s="186"/>
      <c r="M647" s="186"/>
    </row>
    <row r="648" spans="6:13" ht="13.5" customHeight="1">
      <c r="F648" s="186"/>
      <c r="G648" s="186"/>
      <c r="H648" s="186"/>
      <c r="I648" s="186"/>
      <c r="J648" s="186"/>
      <c r="K648" s="186"/>
      <c r="L648" s="186"/>
      <c r="M648" s="186"/>
    </row>
    <row r="649" spans="6:13" ht="13.5" customHeight="1">
      <c r="F649" s="186"/>
      <c r="G649" s="186"/>
      <c r="H649" s="186"/>
      <c r="I649" s="186"/>
      <c r="J649" s="186"/>
      <c r="K649" s="186"/>
      <c r="L649" s="186"/>
      <c r="M649" s="186"/>
    </row>
    <row r="650" spans="6:13" ht="13.5" customHeight="1">
      <c r="F650" s="186"/>
      <c r="G650" s="186"/>
      <c r="H650" s="186"/>
      <c r="I650" s="186"/>
      <c r="J650" s="186"/>
      <c r="K650" s="186"/>
      <c r="L650" s="186"/>
      <c r="M650" s="186"/>
    </row>
    <row r="651" spans="6:13" ht="13.5" customHeight="1">
      <c r="F651" s="186"/>
      <c r="G651" s="186"/>
      <c r="H651" s="186"/>
      <c r="I651" s="186"/>
      <c r="J651" s="186"/>
      <c r="K651" s="186"/>
      <c r="L651" s="186"/>
      <c r="M651" s="186"/>
    </row>
    <row r="652" spans="6:13" ht="13.5" customHeight="1">
      <c r="F652" s="186"/>
      <c r="G652" s="186"/>
      <c r="H652" s="186"/>
      <c r="I652" s="186"/>
      <c r="J652" s="186"/>
      <c r="K652" s="186"/>
      <c r="L652" s="186"/>
      <c r="M652" s="186"/>
    </row>
    <row r="653" spans="6:13" ht="13.5" customHeight="1">
      <c r="F653" s="186"/>
      <c r="G653" s="186"/>
      <c r="H653" s="186"/>
      <c r="I653" s="186"/>
      <c r="J653" s="186"/>
      <c r="K653" s="186"/>
      <c r="L653" s="186"/>
      <c r="M653" s="186"/>
    </row>
    <row r="654" spans="6:13" ht="13.5" customHeight="1">
      <c r="F654" s="186"/>
      <c r="G654" s="186"/>
      <c r="H654" s="186"/>
      <c r="I654" s="186"/>
      <c r="J654" s="186"/>
      <c r="K654" s="186"/>
      <c r="L654" s="186"/>
      <c r="M654" s="186"/>
    </row>
    <row r="655" spans="6:13" ht="13.5" customHeight="1">
      <c r="F655" s="186"/>
      <c r="G655" s="186"/>
      <c r="H655" s="186"/>
      <c r="I655" s="186"/>
      <c r="J655" s="186"/>
      <c r="K655" s="186"/>
      <c r="L655" s="186"/>
      <c r="M655" s="186"/>
    </row>
    <row r="656" spans="6:13" ht="13.5" customHeight="1">
      <c r="F656" s="186"/>
      <c r="G656" s="186"/>
      <c r="H656" s="186"/>
      <c r="I656" s="186"/>
      <c r="J656" s="186"/>
      <c r="K656" s="186"/>
      <c r="L656" s="186"/>
      <c r="M656" s="186"/>
    </row>
    <row r="657" spans="6:13" ht="13.5" customHeight="1">
      <c r="F657" s="186"/>
      <c r="G657" s="186"/>
      <c r="H657" s="186"/>
      <c r="I657" s="186"/>
      <c r="J657" s="186"/>
      <c r="K657" s="186"/>
      <c r="L657" s="186"/>
      <c r="M657" s="186"/>
    </row>
    <row r="658" spans="6:13" ht="13.5" customHeight="1">
      <c r="F658" s="186"/>
      <c r="G658" s="186"/>
      <c r="H658" s="186"/>
      <c r="I658" s="186"/>
      <c r="J658" s="186"/>
      <c r="K658" s="186"/>
      <c r="L658" s="186"/>
      <c r="M658" s="186"/>
    </row>
    <row r="659" spans="6:13" ht="13.5" customHeight="1">
      <c r="F659" s="186"/>
      <c r="G659" s="186"/>
      <c r="H659" s="186"/>
      <c r="I659" s="186"/>
      <c r="J659" s="186"/>
      <c r="K659" s="186"/>
      <c r="L659" s="186"/>
      <c r="M659" s="186"/>
    </row>
    <row r="660" spans="6:13" ht="13.5" customHeight="1">
      <c r="F660" s="186"/>
      <c r="G660" s="186"/>
      <c r="H660" s="186"/>
      <c r="I660" s="186"/>
      <c r="J660" s="186"/>
      <c r="K660" s="186"/>
      <c r="L660" s="186"/>
      <c r="M660" s="186"/>
    </row>
    <row r="661" spans="6:13" ht="13.5" customHeight="1">
      <c r="F661" s="186"/>
      <c r="G661" s="186"/>
      <c r="H661" s="186"/>
      <c r="I661" s="186"/>
      <c r="J661" s="186"/>
      <c r="K661" s="186"/>
      <c r="L661" s="186"/>
      <c r="M661" s="186"/>
    </row>
    <row r="662" spans="6:13" ht="13.5" customHeight="1">
      <c r="F662" s="186"/>
      <c r="G662" s="186"/>
      <c r="H662" s="186"/>
      <c r="I662" s="186"/>
      <c r="J662" s="186"/>
      <c r="K662" s="186"/>
      <c r="L662" s="186"/>
      <c r="M662" s="186"/>
    </row>
    <row r="663" spans="6:13" ht="13.5" customHeight="1">
      <c r="F663" s="186"/>
      <c r="G663" s="186"/>
      <c r="H663" s="186"/>
      <c r="I663" s="186"/>
      <c r="J663" s="186"/>
      <c r="K663" s="186"/>
      <c r="L663" s="186"/>
      <c r="M663" s="186"/>
    </row>
    <row r="664" spans="6:13" ht="13.5" customHeight="1">
      <c r="F664" s="186"/>
      <c r="G664" s="186"/>
      <c r="H664" s="186"/>
      <c r="I664" s="186"/>
      <c r="J664" s="186"/>
      <c r="K664" s="186"/>
      <c r="L664" s="186"/>
      <c r="M664" s="186"/>
    </row>
    <row r="665" spans="6:13" ht="13.5" customHeight="1">
      <c r="F665" s="186"/>
      <c r="G665" s="186"/>
      <c r="H665" s="186"/>
      <c r="I665" s="186"/>
      <c r="J665" s="186"/>
      <c r="K665" s="186"/>
      <c r="L665" s="186"/>
      <c r="M665" s="186"/>
    </row>
    <row r="666" spans="6:13" ht="13.5" customHeight="1">
      <c r="F666" s="186"/>
      <c r="G666" s="186"/>
      <c r="H666" s="186"/>
      <c r="I666" s="186"/>
      <c r="J666" s="186"/>
      <c r="K666" s="186"/>
      <c r="L666" s="186"/>
      <c r="M666" s="186"/>
    </row>
    <row r="667" spans="6:13" ht="13.5" customHeight="1">
      <c r="F667" s="186"/>
      <c r="G667" s="186"/>
      <c r="H667" s="186"/>
      <c r="I667" s="186"/>
      <c r="J667" s="186"/>
      <c r="K667" s="186"/>
      <c r="L667" s="186"/>
      <c r="M667" s="186"/>
    </row>
    <row r="668" spans="6:13" ht="13.5" customHeight="1">
      <c r="F668" s="186"/>
      <c r="G668" s="186"/>
      <c r="H668" s="186"/>
      <c r="I668" s="186"/>
      <c r="J668" s="186"/>
      <c r="K668" s="186"/>
      <c r="L668" s="186"/>
      <c r="M668" s="186"/>
    </row>
    <row r="669" spans="6:13" ht="13.5" customHeight="1">
      <c r="F669" s="186"/>
      <c r="G669" s="186"/>
      <c r="H669" s="186"/>
      <c r="I669" s="186"/>
      <c r="J669" s="186"/>
      <c r="K669" s="186"/>
      <c r="L669" s="186"/>
      <c r="M669" s="186"/>
    </row>
    <row r="670" spans="6:13" ht="13.5" customHeight="1">
      <c r="F670" s="186"/>
      <c r="G670" s="186"/>
      <c r="H670" s="186"/>
      <c r="I670" s="186"/>
      <c r="J670" s="186"/>
      <c r="K670" s="186"/>
      <c r="L670" s="186"/>
      <c r="M670" s="186"/>
    </row>
    <row r="671" spans="6:13" ht="13.5" customHeight="1">
      <c r="F671" s="186"/>
      <c r="G671" s="186"/>
      <c r="H671" s="186"/>
      <c r="I671" s="186"/>
      <c r="J671" s="186"/>
      <c r="K671" s="186"/>
      <c r="L671" s="186"/>
      <c r="M671" s="186"/>
    </row>
    <row r="672" spans="6:13" ht="13.5" customHeight="1">
      <c r="F672" s="186"/>
      <c r="G672" s="186"/>
      <c r="H672" s="186"/>
      <c r="I672" s="186"/>
      <c r="J672" s="186"/>
      <c r="K672" s="186"/>
      <c r="L672" s="186"/>
      <c r="M672" s="186"/>
    </row>
    <row r="673" spans="6:13" ht="13.5" customHeight="1">
      <c r="F673" s="186"/>
      <c r="G673" s="186"/>
      <c r="H673" s="186"/>
      <c r="I673" s="186"/>
      <c r="J673" s="186"/>
      <c r="K673" s="186"/>
      <c r="L673" s="186"/>
      <c r="M673" s="186"/>
    </row>
    <row r="674" spans="6:13" ht="13.5" customHeight="1">
      <c r="F674" s="186"/>
      <c r="G674" s="186"/>
      <c r="H674" s="186"/>
      <c r="I674" s="186"/>
      <c r="J674" s="186"/>
      <c r="K674" s="186"/>
      <c r="L674" s="186"/>
      <c r="M674" s="186"/>
    </row>
    <row r="675" spans="6:13" ht="13.5" customHeight="1">
      <c r="F675" s="186"/>
      <c r="G675" s="186"/>
      <c r="H675" s="186"/>
      <c r="I675" s="186"/>
      <c r="J675" s="186"/>
      <c r="K675" s="186"/>
      <c r="L675" s="186"/>
      <c r="M675" s="186"/>
    </row>
    <row r="676" spans="6:13" ht="13.5" customHeight="1">
      <c r="F676" s="186"/>
      <c r="G676" s="186"/>
      <c r="H676" s="186"/>
      <c r="I676" s="186"/>
      <c r="J676" s="186"/>
      <c r="K676" s="186"/>
      <c r="L676" s="186"/>
      <c r="M676" s="186"/>
    </row>
    <row r="677" spans="6:13" ht="13.5" customHeight="1">
      <c r="F677" s="186"/>
      <c r="G677" s="186"/>
      <c r="H677" s="186"/>
      <c r="I677" s="186"/>
      <c r="J677" s="186"/>
      <c r="K677" s="186"/>
      <c r="L677" s="186"/>
      <c r="M677" s="186"/>
    </row>
    <row r="678" spans="6:13" ht="13.5" customHeight="1">
      <c r="F678" s="186"/>
      <c r="G678" s="186"/>
      <c r="H678" s="186"/>
      <c r="I678" s="186"/>
      <c r="J678" s="186"/>
      <c r="K678" s="186"/>
      <c r="L678" s="186"/>
      <c r="M678" s="186"/>
    </row>
    <row r="679" spans="6:13" ht="13.5" customHeight="1">
      <c r="F679" s="186"/>
      <c r="G679" s="186"/>
      <c r="H679" s="186"/>
      <c r="I679" s="186"/>
      <c r="J679" s="186"/>
      <c r="K679" s="186"/>
      <c r="L679" s="186"/>
      <c r="M679" s="186"/>
    </row>
    <row r="680" spans="6:13" ht="13.5" customHeight="1">
      <c r="F680" s="186"/>
      <c r="G680" s="186"/>
      <c r="H680" s="186"/>
      <c r="I680" s="186"/>
      <c r="J680" s="186"/>
      <c r="K680" s="186"/>
      <c r="L680" s="186"/>
      <c r="M680" s="186"/>
    </row>
    <row r="681" spans="6:13" ht="13.5" customHeight="1">
      <c r="F681" s="186"/>
      <c r="G681" s="186"/>
      <c r="H681" s="186"/>
      <c r="I681" s="186"/>
      <c r="J681" s="186"/>
      <c r="K681" s="186"/>
      <c r="L681" s="186"/>
      <c r="M681" s="186"/>
    </row>
    <row r="682" spans="6:13" ht="13.5" customHeight="1">
      <c r="F682" s="186"/>
      <c r="G682" s="186"/>
      <c r="H682" s="186"/>
      <c r="I682" s="186"/>
      <c r="J682" s="186"/>
      <c r="K682" s="186"/>
      <c r="L682" s="186"/>
      <c r="M682" s="186"/>
    </row>
    <row r="683" spans="6:13" ht="13.5" customHeight="1">
      <c r="F683" s="186"/>
      <c r="G683" s="186"/>
      <c r="H683" s="186"/>
      <c r="I683" s="186"/>
      <c r="J683" s="186"/>
      <c r="K683" s="186"/>
      <c r="L683" s="186"/>
      <c r="M683" s="186"/>
    </row>
    <row r="684" spans="6:13" ht="13.5" customHeight="1">
      <c r="F684" s="186"/>
      <c r="G684" s="186"/>
      <c r="H684" s="186"/>
      <c r="I684" s="186"/>
      <c r="J684" s="186"/>
      <c r="K684" s="186"/>
      <c r="L684" s="186"/>
      <c r="M684" s="186"/>
    </row>
    <row r="685" spans="6:13" ht="13.5" customHeight="1">
      <c r="F685" s="186"/>
      <c r="G685" s="186"/>
      <c r="H685" s="186"/>
      <c r="I685" s="186"/>
      <c r="J685" s="186"/>
      <c r="K685" s="186"/>
      <c r="L685" s="186"/>
      <c r="M685" s="186"/>
    </row>
    <row r="686" spans="6:13" ht="13.5" customHeight="1">
      <c r="F686" s="186"/>
      <c r="G686" s="186"/>
      <c r="H686" s="186"/>
      <c r="I686" s="186"/>
      <c r="J686" s="186"/>
      <c r="K686" s="186"/>
      <c r="L686" s="186"/>
      <c r="M686" s="186"/>
    </row>
    <row r="687" spans="6:13" ht="13.5" customHeight="1">
      <c r="F687" s="186"/>
      <c r="G687" s="186"/>
      <c r="H687" s="186"/>
      <c r="I687" s="186"/>
      <c r="J687" s="186"/>
      <c r="K687" s="186"/>
      <c r="L687" s="186"/>
      <c r="M687" s="186"/>
    </row>
    <row r="688" spans="6:13" ht="13.5" customHeight="1">
      <c r="F688" s="186"/>
      <c r="G688" s="186"/>
      <c r="H688" s="186"/>
      <c r="I688" s="186"/>
      <c r="J688" s="186"/>
      <c r="K688" s="186"/>
      <c r="L688" s="186"/>
      <c r="M688" s="186"/>
    </row>
    <row r="689" spans="6:13" ht="13.5" customHeight="1">
      <c r="F689" s="186"/>
      <c r="G689" s="186"/>
      <c r="H689" s="186"/>
      <c r="I689" s="186"/>
      <c r="J689" s="186"/>
      <c r="K689" s="186"/>
      <c r="L689" s="186"/>
      <c r="M689" s="186"/>
    </row>
    <row r="690" spans="6:13" ht="13.5" customHeight="1">
      <c r="F690" s="186"/>
      <c r="G690" s="186"/>
      <c r="H690" s="186"/>
      <c r="I690" s="186"/>
      <c r="J690" s="186"/>
      <c r="K690" s="186"/>
      <c r="L690" s="186"/>
      <c r="M690" s="186"/>
    </row>
    <row r="691" spans="6:13" ht="13.5" customHeight="1">
      <c r="F691" s="186"/>
      <c r="G691" s="186"/>
      <c r="H691" s="186"/>
      <c r="I691" s="186"/>
      <c r="J691" s="186"/>
      <c r="K691" s="186"/>
      <c r="L691" s="186"/>
      <c r="M691" s="186"/>
    </row>
    <row r="692" spans="6:13" ht="13.5" customHeight="1">
      <c r="F692" s="186"/>
      <c r="G692" s="186"/>
      <c r="H692" s="186"/>
      <c r="I692" s="186"/>
      <c r="J692" s="186"/>
      <c r="K692" s="186"/>
      <c r="L692" s="186"/>
      <c r="M692" s="186"/>
    </row>
    <row r="693" spans="6:13" ht="13.5" customHeight="1">
      <c r="F693" s="186"/>
      <c r="G693" s="186"/>
      <c r="H693" s="186"/>
      <c r="I693" s="186"/>
      <c r="J693" s="186"/>
      <c r="K693" s="186"/>
      <c r="L693" s="186"/>
      <c r="M693" s="186"/>
    </row>
    <row r="694" spans="6:13" ht="13.5" customHeight="1">
      <c r="F694" s="186"/>
      <c r="G694" s="186"/>
      <c r="H694" s="186"/>
      <c r="I694" s="186"/>
      <c r="J694" s="186"/>
      <c r="K694" s="186"/>
      <c r="L694" s="186"/>
      <c r="M694" s="186"/>
    </row>
    <row r="695" spans="6:13" ht="13.5" customHeight="1">
      <c r="F695" s="186"/>
      <c r="G695" s="186"/>
      <c r="H695" s="186"/>
      <c r="I695" s="186"/>
      <c r="J695" s="186"/>
      <c r="K695" s="186"/>
      <c r="L695" s="186"/>
      <c r="M695" s="186"/>
    </row>
    <row r="696" spans="6:13" ht="13.5" customHeight="1">
      <c r="F696" s="186"/>
      <c r="G696" s="186"/>
      <c r="H696" s="186"/>
      <c r="I696" s="186"/>
      <c r="J696" s="186"/>
      <c r="K696" s="186"/>
      <c r="L696" s="186"/>
      <c r="M696" s="186"/>
    </row>
    <row r="697" spans="6:13" ht="13.5" customHeight="1">
      <c r="F697" s="186"/>
      <c r="G697" s="186"/>
      <c r="H697" s="186"/>
      <c r="I697" s="186"/>
      <c r="J697" s="186"/>
      <c r="K697" s="186"/>
      <c r="L697" s="186"/>
      <c r="M697" s="186"/>
    </row>
    <row r="698" spans="6:13" ht="13.5" customHeight="1">
      <c r="F698" s="186"/>
      <c r="G698" s="186"/>
      <c r="H698" s="186"/>
      <c r="I698" s="186"/>
      <c r="J698" s="186"/>
      <c r="K698" s="186"/>
      <c r="L698" s="186"/>
      <c r="M698" s="186"/>
    </row>
    <row r="699" spans="6:13" ht="13.5" customHeight="1">
      <c r="F699" s="186"/>
      <c r="G699" s="186"/>
      <c r="H699" s="186"/>
      <c r="I699" s="186"/>
      <c r="J699" s="186"/>
      <c r="K699" s="186"/>
      <c r="L699" s="186"/>
      <c r="M699" s="186"/>
    </row>
    <row r="700" spans="6:13" ht="13.5" customHeight="1">
      <c r="F700" s="186"/>
      <c r="G700" s="186"/>
      <c r="H700" s="186"/>
      <c r="I700" s="186"/>
      <c r="J700" s="186"/>
      <c r="K700" s="186"/>
      <c r="L700" s="186"/>
      <c r="M700" s="186"/>
    </row>
    <row r="701" spans="6:13" ht="13.5" customHeight="1">
      <c r="F701" s="186"/>
      <c r="G701" s="186"/>
      <c r="H701" s="186"/>
      <c r="I701" s="186"/>
      <c r="J701" s="186"/>
      <c r="K701" s="186"/>
      <c r="L701" s="186"/>
      <c r="M701" s="186"/>
    </row>
    <row r="702" spans="6:13" ht="13.5" customHeight="1">
      <c r="F702" s="186"/>
      <c r="G702" s="186"/>
      <c r="H702" s="186"/>
      <c r="I702" s="186"/>
      <c r="J702" s="186"/>
      <c r="K702" s="186"/>
      <c r="L702" s="186"/>
      <c r="M702" s="186"/>
    </row>
    <row r="703" spans="6:13" ht="13.5" customHeight="1">
      <c r="F703" s="186"/>
      <c r="G703" s="186"/>
      <c r="H703" s="186"/>
      <c r="I703" s="186"/>
      <c r="J703" s="186"/>
      <c r="K703" s="186"/>
      <c r="L703" s="186"/>
      <c r="M703" s="186"/>
    </row>
    <row r="704" spans="6:13" ht="13.5" customHeight="1">
      <c r="F704" s="186"/>
      <c r="G704" s="186"/>
      <c r="H704" s="186"/>
      <c r="I704" s="186"/>
      <c r="J704" s="186"/>
      <c r="K704" s="186"/>
      <c r="L704" s="186"/>
      <c r="M704" s="186"/>
    </row>
    <row r="705" spans="6:13" ht="13.5" customHeight="1">
      <c r="F705" s="186"/>
      <c r="G705" s="186"/>
      <c r="H705" s="186"/>
      <c r="I705" s="186"/>
      <c r="J705" s="186"/>
      <c r="K705" s="186"/>
      <c r="L705" s="186"/>
      <c r="M705" s="186"/>
    </row>
    <row r="706" spans="6:13" ht="13.5" customHeight="1">
      <c r="F706" s="186"/>
      <c r="G706" s="186"/>
      <c r="H706" s="186"/>
      <c r="I706" s="186"/>
      <c r="J706" s="186"/>
      <c r="K706" s="186"/>
      <c r="L706" s="186"/>
      <c r="M706" s="186"/>
    </row>
    <row r="707" spans="6:13" ht="13.5" customHeight="1">
      <c r="F707" s="186"/>
      <c r="G707" s="186"/>
      <c r="H707" s="186"/>
      <c r="I707" s="186"/>
      <c r="J707" s="186"/>
      <c r="K707" s="186"/>
      <c r="L707" s="186"/>
      <c r="M707" s="186"/>
    </row>
    <row r="708" spans="6:13" ht="13.5" customHeight="1">
      <c r="F708" s="186"/>
      <c r="G708" s="186"/>
      <c r="H708" s="186"/>
      <c r="I708" s="186"/>
      <c r="J708" s="186"/>
      <c r="K708" s="186"/>
      <c r="L708" s="186"/>
      <c r="M708" s="186"/>
    </row>
    <row r="709" spans="6:13" ht="13.5" customHeight="1">
      <c r="F709" s="186"/>
      <c r="G709" s="186"/>
      <c r="H709" s="186"/>
      <c r="I709" s="186"/>
      <c r="J709" s="186"/>
      <c r="K709" s="186"/>
      <c r="L709" s="186"/>
      <c r="M709" s="186"/>
    </row>
    <row r="710" spans="6:13" ht="13.5" customHeight="1">
      <c r="F710" s="186"/>
      <c r="G710" s="186"/>
      <c r="H710" s="186"/>
      <c r="I710" s="186"/>
      <c r="J710" s="186"/>
      <c r="K710" s="186"/>
      <c r="L710" s="186"/>
      <c r="M710" s="186"/>
    </row>
    <row r="711" spans="6:13" ht="13.5" customHeight="1">
      <c r="F711" s="186"/>
      <c r="G711" s="186"/>
      <c r="H711" s="186"/>
      <c r="I711" s="186"/>
      <c r="J711" s="186"/>
      <c r="K711" s="186"/>
      <c r="L711" s="186"/>
      <c r="M711" s="186"/>
    </row>
    <row r="712" spans="6:13" ht="13.5" customHeight="1">
      <c r="F712" s="186"/>
      <c r="G712" s="186"/>
      <c r="H712" s="186"/>
      <c r="I712" s="186"/>
      <c r="J712" s="186"/>
      <c r="K712" s="186"/>
      <c r="L712" s="186"/>
      <c r="M712" s="186"/>
    </row>
    <row r="713" spans="6:13" ht="13.5" customHeight="1">
      <c r="F713" s="186"/>
      <c r="G713" s="186"/>
      <c r="H713" s="186"/>
      <c r="I713" s="186"/>
      <c r="J713" s="186"/>
      <c r="K713" s="186"/>
      <c r="L713" s="186"/>
      <c r="M713" s="186"/>
    </row>
    <row r="714" spans="6:13" ht="13.5" customHeight="1">
      <c r="F714" s="186"/>
      <c r="G714" s="186"/>
      <c r="H714" s="186"/>
      <c r="I714" s="186"/>
      <c r="J714" s="186"/>
      <c r="K714" s="186"/>
      <c r="L714" s="186"/>
      <c r="M714" s="186"/>
    </row>
    <row r="715" spans="6:13" ht="13.5" customHeight="1">
      <c r="F715" s="186"/>
      <c r="G715" s="186"/>
      <c r="H715" s="186"/>
      <c r="I715" s="186"/>
      <c r="J715" s="186"/>
      <c r="K715" s="186"/>
      <c r="L715" s="186"/>
      <c r="M715" s="186"/>
    </row>
    <row r="716" spans="6:13" ht="13.5" customHeight="1">
      <c r="F716" s="186"/>
      <c r="G716" s="186"/>
      <c r="H716" s="186"/>
      <c r="I716" s="186"/>
      <c r="J716" s="186"/>
      <c r="K716" s="186"/>
      <c r="L716" s="186"/>
      <c r="M716" s="186"/>
    </row>
    <row r="717" spans="6:13" ht="13.5" customHeight="1">
      <c r="F717" s="186"/>
      <c r="G717" s="186"/>
      <c r="H717" s="186"/>
      <c r="I717" s="186"/>
      <c r="J717" s="186"/>
      <c r="K717" s="186"/>
      <c r="L717" s="186"/>
      <c r="M717" s="186"/>
    </row>
    <row r="718" spans="6:13" ht="13.5" customHeight="1">
      <c r="F718" s="186"/>
      <c r="G718" s="186"/>
      <c r="H718" s="186"/>
      <c r="I718" s="186"/>
      <c r="J718" s="186"/>
      <c r="K718" s="186"/>
      <c r="L718" s="186"/>
      <c r="M718" s="186"/>
    </row>
    <row r="719" spans="6:13" ht="13.5" customHeight="1">
      <c r="F719" s="186"/>
      <c r="G719" s="186"/>
      <c r="H719" s="186"/>
      <c r="I719" s="186"/>
      <c r="J719" s="186"/>
      <c r="K719" s="186"/>
      <c r="L719" s="186"/>
      <c r="M719" s="186"/>
    </row>
    <row r="720" spans="6:13" ht="13.5" customHeight="1">
      <c r="F720" s="186"/>
      <c r="G720" s="186"/>
      <c r="H720" s="186"/>
      <c r="I720" s="186"/>
      <c r="J720" s="186"/>
      <c r="K720" s="186"/>
      <c r="L720" s="186"/>
      <c r="M720" s="186"/>
    </row>
    <row r="721" spans="6:13" ht="13.5" customHeight="1">
      <c r="F721" s="186"/>
      <c r="G721" s="186"/>
      <c r="H721" s="186"/>
      <c r="I721" s="186"/>
      <c r="J721" s="186"/>
      <c r="K721" s="186"/>
      <c r="L721" s="186"/>
      <c r="M721" s="186"/>
    </row>
    <row r="722" spans="6:13" ht="13.5" customHeight="1">
      <c r="F722" s="186"/>
      <c r="G722" s="186"/>
      <c r="H722" s="186"/>
      <c r="I722" s="186"/>
      <c r="J722" s="186"/>
      <c r="K722" s="186"/>
      <c r="L722" s="186"/>
      <c r="M722" s="186"/>
    </row>
    <row r="723" spans="6:13" ht="13.5" customHeight="1">
      <c r="F723" s="186"/>
      <c r="G723" s="186"/>
      <c r="H723" s="186"/>
      <c r="I723" s="186"/>
      <c r="J723" s="186"/>
      <c r="K723" s="186"/>
      <c r="L723" s="186"/>
      <c r="M723" s="186"/>
    </row>
    <row r="724" spans="6:13" ht="13.5" customHeight="1">
      <c r="F724" s="186"/>
      <c r="G724" s="186"/>
      <c r="H724" s="186"/>
      <c r="I724" s="186"/>
      <c r="J724" s="186"/>
      <c r="K724" s="186"/>
      <c r="L724" s="186"/>
      <c r="M724" s="186"/>
    </row>
    <row r="725" spans="6:13" ht="13.5" customHeight="1">
      <c r="F725" s="186"/>
      <c r="G725" s="186"/>
      <c r="H725" s="186"/>
      <c r="I725" s="186"/>
      <c r="J725" s="186"/>
      <c r="K725" s="186"/>
      <c r="L725" s="186"/>
      <c r="M725" s="186"/>
    </row>
    <row r="726" spans="6:13" ht="13.5" customHeight="1">
      <c r="F726" s="186"/>
      <c r="G726" s="186"/>
      <c r="H726" s="186"/>
      <c r="I726" s="186"/>
      <c r="J726" s="186"/>
      <c r="K726" s="186"/>
      <c r="L726" s="186"/>
      <c r="M726" s="186"/>
    </row>
    <row r="727" spans="6:13" ht="13.5" customHeight="1">
      <c r="F727" s="186"/>
      <c r="G727" s="186"/>
      <c r="H727" s="186"/>
      <c r="I727" s="186"/>
      <c r="J727" s="186"/>
      <c r="K727" s="186"/>
      <c r="L727" s="186"/>
      <c r="M727" s="186"/>
    </row>
    <row r="728" spans="6:13" ht="13.5" customHeight="1">
      <c r="F728" s="186"/>
      <c r="G728" s="186"/>
      <c r="H728" s="186"/>
      <c r="I728" s="186"/>
      <c r="J728" s="186"/>
      <c r="K728" s="186"/>
      <c r="L728" s="186"/>
      <c r="M728" s="186"/>
    </row>
    <row r="729" spans="6:13" ht="13.5" customHeight="1">
      <c r="F729" s="186"/>
      <c r="G729" s="186"/>
      <c r="H729" s="186"/>
      <c r="I729" s="186"/>
      <c r="J729" s="186"/>
      <c r="K729" s="186"/>
      <c r="L729" s="186"/>
      <c r="M729" s="186"/>
    </row>
    <row r="730" spans="6:13" ht="13.5" customHeight="1">
      <c r="F730" s="186"/>
      <c r="G730" s="186"/>
      <c r="H730" s="186"/>
      <c r="I730" s="186"/>
      <c r="J730" s="186"/>
      <c r="K730" s="186"/>
      <c r="L730" s="186"/>
      <c r="M730" s="186"/>
    </row>
    <row r="731" spans="6:13" ht="13.5" customHeight="1">
      <c r="F731" s="186"/>
      <c r="G731" s="186"/>
      <c r="H731" s="186"/>
      <c r="I731" s="186"/>
      <c r="J731" s="186"/>
      <c r="K731" s="186"/>
      <c r="L731" s="186"/>
      <c r="M731" s="186"/>
    </row>
    <row r="732" spans="6:13" ht="13.5" customHeight="1">
      <c r="F732" s="186"/>
      <c r="G732" s="186"/>
      <c r="H732" s="186"/>
      <c r="I732" s="186"/>
      <c r="J732" s="186"/>
      <c r="K732" s="186"/>
      <c r="L732" s="186"/>
      <c r="M732" s="186"/>
    </row>
    <row r="733" spans="6:13" ht="13.5" customHeight="1">
      <c r="F733" s="186"/>
      <c r="G733" s="186"/>
      <c r="H733" s="186"/>
      <c r="I733" s="186"/>
      <c r="J733" s="186"/>
      <c r="K733" s="186"/>
      <c r="L733" s="186"/>
      <c r="M733" s="186"/>
    </row>
    <row r="734" spans="6:13" ht="13.5" customHeight="1">
      <c r="F734" s="186"/>
      <c r="G734" s="186"/>
      <c r="H734" s="186"/>
      <c r="I734" s="186"/>
      <c r="J734" s="186"/>
      <c r="K734" s="186"/>
      <c r="L734" s="186"/>
      <c r="M734" s="186"/>
    </row>
    <row r="735" spans="6:13" ht="13.5" customHeight="1">
      <c r="F735" s="186"/>
      <c r="G735" s="186"/>
      <c r="H735" s="186"/>
      <c r="I735" s="186"/>
      <c r="J735" s="186"/>
      <c r="K735" s="186"/>
      <c r="L735" s="186"/>
      <c r="M735" s="186"/>
    </row>
    <row r="736" spans="6:13" ht="13.5" customHeight="1">
      <c r="F736" s="186"/>
      <c r="G736" s="186"/>
      <c r="H736" s="186"/>
      <c r="I736" s="186"/>
      <c r="J736" s="186"/>
      <c r="K736" s="186"/>
      <c r="L736" s="186"/>
      <c r="M736" s="186"/>
    </row>
    <row r="737" spans="6:13" ht="13.5" customHeight="1">
      <c r="F737" s="186"/>
      <c r="G737" s="186"/>
      <c r="H737" s="186"/>
      <c r="I737" s="186"/>
      <c r="J737" s="186"/>
      <c r="K737" s="186"/>
      <c r="L737" s="186"/>
      <c r="M737" s="186"/>
    </row>
    <row r="738" spans="6:13" ht="13.5" customHeight="1">
      <c r="F738" s="186"/>
      <c r="G738" s="186"/>
      <c r="H738" s="186"/>
      <c r="I738" s="186"/>
      <c r="J738" s="186"/>
      <c r="K738" s="186"/>
      <c r="L738" s="186"/>
      <c r="M738" s="186"/>
    </row>
    <row r="739" spans="6:13" ht="13.5" customHeight="1">
      <c r="F739" s="186"/>
      <c r="G739" s="186"/>
      <c r="H739" s="186"/>
      <c r="I739" s="186"/>
      <c r="J739" s="186"/>
      <c r="K739" s="186"/>
      <c r="L739" s="186"/>
      <c r="M739" s="186"/>
    </row>
    <row r="740" spans="6:13" ht="13.5" customHeight="1">
      <c r="F740" s="186"/>
      <c r="G740" s="186"/>
      <c r="H740" s="186"/>
      <c r="I740" s="186"/>
      <c r="J740" s="186"/>
      <c r="K740" s="186"/>
      <c r="L740" s="186"/>
      <c r="M740" s="186"/>
    </row>
    <row r="741" spans="6:13" ht="13.5" customHeight="1">
      <c r="F741" s="186"/>
      <c r="G741" s="186"/>
      <c r="H741" s="186"/>
      <c r="I741" s="186"/>
      <c r="J741" s="186"/>
      <c r="K741" s="186"/>
      <c r="L741" s="186"/>
      <c r="M741" s="186"/>
    </row>
    <row r="742" spans="6:13" ht="13.5" customHeight="1">
      <c r="F742" s="186"/>
      <c r="G742" s="186"/>
      <c r="H742" s="186"/>
      <c r="I742" s="186"/>
      <c r="J742" s="186"/>
      <c r="K742" s="186"/>
      <c r="L742" s="186"/>
      <c r="M742" s="186"/>
    </row>
    <row r="743" spans="6:13" ht="13.5" customHeight="1">
      <c r="F743" s="186"/>
      <c r="G743" s="186"/>
      <c r="H743" s="186"/>
      <c r="I743" s="186"/>
      <c r="J743" s="186"/>
      <c r="K743" s="186"/>
      <c r="L743" s="186"/>
      <c r="M743" s="186"/>
    </row>
    <row r="744" spans="6:13" ht="13.5" customHeight="1">
      <c r="F744" s="186"/>
      <c r="G744" s="186"/>
      <c r="H744" s="186"/>
      <c r="I744" s="186"/>
      <c r="J744" s="186"/>
      <c r="K744" s="186"/>
      <c r="L744" s="186"/>
      <c r="M744" s="186"/>
    </row>
    <row r="745" spans="6:13" ht="13.5" customHeight="1">
      <c r="F745" s="186"/>
      <c r="G745" s="186"/>
      <c r="H745" s="186"/>
      <c r="I745" s="186"/>
      <c r="J745" s="186"/>
      <c r="K745" s="186"/>
      <c r="L745" s="186"/>
      <c r="M745" s="186"/>
    </row>
    <row r="746" spans="6:13" ht="13.5" customHeight="1">
      <c r="F746" s="186"/>
      <c r="G746" s="186"/>
      <c r="H746" s="186"/>
      <c r="I746" s="186"/>
      <c r="J746" s="186"/>
      <c r="K746" s="186"/>
      <c r="L746" s="186"/>
      <c r="M746" s="186"/>
    </row>
    <row r="747" spans="6:13" ht="13.5" customHeight="1">
      <c r="F747" s="186"/>
      <c r="G747" s="186"/>
      <c r="H747" s="186"/>
      <c r="I747" s="186"/>
      <c r="J747" s="186"/>
      <c r="K747" s="186"/>
      <c r="L747" s="186"/>
      <c r="M747" s="186"/>
    </row>
    <row r="748" spans="6:13" ht="13.5" customHeight="1">
      <c r="F748" s="186"/>
      <c r="G748" s="186"/>
      <c r="H748" s="186"/>
      <c r="I748" s="186"/>
      <c r="J748" s="186"/>
      <c r="K748" s="186"/>
      <c r="L748" s="186"/>
      <c r="M748" s="186"/>
    </row>
    <row r="749" spans="6:13" ht="13.5" customHeight="1">
      <c r="F749" s="186"/>
      <c r="G749" s="186"/>
      <c r="H749" s="186"/>
      <c r="I749" s="186"/>
      <c r="J749" s="186"/>
      <c r="K749" s="186"/>
      <c r="L749" s="186"/>
      <c r="M749" s="186"/>
    </row>
    <row r="750" spans="6:13" ht="13.5" customHeight="1">
      <c r="F750" s="186"/>
      <c r="G750" s="186"/>
      <c r="H750" s="186"/>
      <c r="I750" s="186"/>
      <c r="J750" s="186"/>
      <c r="K750" s="186"/>
      <c r="L750" s="186"/>
      <c r="M750" s="186"/>
    </row>
    <row r="751" spans="6:13" ht="13.5" customHeight="1">
      <c r="F751" s="186"/>
      <c r="G751" s="186"/>
      <c r="H751" s="186"/>
      <c r="I751" s="186"/>
      <c r="J751" s="186"/>
      <c r="K751" s="186"/>
      <c r="L751" s="186"/>
      <c r="M751" s="186"/>
    </row>
    <row r="752" spans="6:13" ht="13.5" customHeight="1">
      <c r="F752" s="186"/>
      <c r="G752" s="186"/>
      <c r="H752" s="186"/>
      <c r="I752" s="186"/>
      <c r="J752" s="186"/>
      <c r="K752" s="186"/>
      <c r="L752" s="186"/>
      <c r="M752" s="186"/>
    </row>
    <row r="753" spans="6:13" ht="13.5" customHeight="1">
      <c r="F753" s="186"/>
      <c r="G753" s="186"/>
      <c r="H753" s="186"/>
      <c r="I753" s="186"/>
      <c r="J753" s="186"/>
      <c r="K753" s="186"/>
      <c r="L753" s="186"/>
      <c r="M753" s="186"/>
    </row>
    <row r="754" spans="6:13" ht="13.5" customHeight="1">
      <c r="F754" s="186"/>
      <c r="G754" s="186"/>
      <c r="H754" s="186"/>
      <c r="I754" s="186"/>
      <c r="J754" s="186"/>
      <c r="K754" s="186"/>
      <c r="L754" s="186"/>
      <c r="M754" s="186"/>
    </row>
    <row r="755" spans="6:13" ht="13.5" customHeight="1">
      <c r="F755" s="186"/>
      <c r="G755" s="186"/>
      <c r="H755" s="186"/>
      <c r="I755" s="186"/>
      <c r="J755" s="186"/>
      <c r="K755" s="186"/>
      <c r="L755" s="186"/>
      <c r="M755" s="186"/>
    </row>
    <row r="756" spans="6:13" ht="13.5" customHeight="1">
      <c r="F756" s="186"/>
      <c r="G756" s="186"/>
      <c r="H756" s="186"/>
      <c r="I756" s="186"/>
      <c r="J756" s="186"/>
      <c r="K756" s="186"/>
      <c r="L756" s="186"/>
      <c r="M756" s="186"/>
    </row>
    <row r="757" spans="6:13" ht="13.5" customHeight="1">
      <c r="F757" s="186"/>
      <c r="G757" s="186"/>
      <c r="H757" s="186"/>
      <c r="I757" s="186"/>
      <c r="J757" s="186"/>
      <c r="K757" s="186"/>
      <c r="L757" s="186"/>
      <c r="M757" s="186"/>
    </row>
    <row r="758" spans="6:13" ht="13.5" customHeight="1">
      <c r="F758" s="186"/>
      <c r="G758" s="186"/>
      <c r="H758" s="186"/>
      <c r="I758" s="186"/>
      <c r="J758" s="186"/>
      <c r="K758" s="186"/>
      <c r="L758" s="186"/>
      <c r="M758" s="186"/>
    </row>
    <row r="759" spans="6:13" ht="13.5" customHeight="1">
      <c r="F759" s="186"/>
      <c r="G759" s="186"/>
      <c r="H759" s="186"/>
      <c r="I759" s="186"/>
      <c r="J759" s="186"/>
      <c r="K759" s="186"/>
      <c r="L759" s="186"/>
      <c r="M759" s="186"/>
    </row>
    <row r="760" spans="6:13" ht="13.5" customHeight="1">
      <c r="F760" s="186"/>
      <c r="G760" s="186"/>
      <c r="H760" s="186"/>
      <c r="I760" s="186"/>
      <c r="J760" s="186"/>
      <c r="K760" s="186"/>
      <c r="L760" s="186"/>
      <c r="M760" s="186"/>
    </row>
    <row r="761" spans="6:13" ht="13.5" customHeight="1">
      <c r="F761" s="186"/>
      <c r="G761" s="186"/>
      <c r="H761" s="186"/>
      <c r="I761" s="186"/>
      <c r="J761" s="186"/>
      <c r="K761" s="186"/>
      <c r="L761" s="186"/>
      <c r="M761" s="186"/>
    </row>
    <row r="762" spans="6:13" ht="13.5" customHeight="1">
      <c r="F762" s="186"/>
      <c r="G762" s="186"/>
      <c r="H762" s="186"/>
      <c r="I762" s="186"/>
      <c r="J762" s="186"/>
      <c r="K762" s="186"/>
      <c r="L762" s="186"/>
      <c r="M762" s="186"/>
    </row>
    <row r="763" spans="6:13" ht="13.5" customHeight="1">
      <c r="F763" s="186"/>
      <c r="G763" s="186"/>
      <c r="H763" s="186"/>
      <c r="I763" s="186"/>
      <c r="J763" s="186"/>
      <c r="K763" s="186"/>
      <c r="L763" s="186"/>
      <c r="M763" s="186"/>
    </row>
    <row r="764" spans="6:13" ht="13.5" customHeight="1">
      <c r="F764" s="186"/>
      <c r="G764" s="186"/>
      <c r="H764" s="186"/>
      <c r="I764" s="186"/>
      <c r="J764" s="186"/>
      <c r="K764" s="186"/>
      <c r="L764" s="186"/>
      <c r="M764" s="186"/>
    </row>
    <row r="765" spans="6:13" ht="13.5" customHeight="1">
      <c r="F765" s="186"/>
      <c r="G765" s="186"/>
      <c r="H765" s="186"/>
      <c r="I765" s="186"/>
      <c r="J765" s="186"/>
      <c r="K765" s="186"/>
      <c r="L765" s="186"/>
      <c r="M765" s="186"/>
    </row>
    <row r="766" spans="6:13" ht="13.5" customHeight="1">
      <c r="F766" s="186"/>
      <c r="G766" s="186"/>
      <c r="H766" s="186"/>
      <c r="I766" s="186"/>
      <c r="J766" s="186"/>
      <c r="K766" s="186"/>
      <c r="L766" s="186"/>
      <c r="M766" s="186"/>
    </row>
    <row r="767" spans="6:13" ht="13.5" customHeight="1">
      <c r="F767" s="186"/>
      <c r="G767" s="186"/>
      <c r="H767" s="186"/>
      <c r="I767" s="186"/>
      <c r="J767" s="186"/>
      <c r="K767" s="186"/>
      <c r="L767" s="186"/>
      <c r="M767" s="186"/>
    </row>
    <row r="768" spans="6:13" ht="13.5" customHeight="1">
      <c r="F768" s="186"/>
      <c r="G768" s="186"/>
      <c r="H768" s="186"/>
      <c r="I768" s="186"/>
      <c r="J768" s="186"/>
      <c r="K768" s="186"/>
      <c r="L768" s="186"/>
      <c r="M768" s="186"/>
    </row>
    <row r="769" spans="6:13" ht="13.5" customHeight="1">
      <c r="F769" s="186"/>
      <c r="G769" s="186"/>
      <c r="H769" s="186"/>
      <c r="I769" s="186"/>
      <c r="J769" s="186"/>
      <c r="K769" s="186"/>
      <c r="L769" s="186"/>
      <c r="M769" s="186"/>
    </row>
    <row r="770" spans="6:13" ht="13.5" customHeight="1">
      <c r="F770" s="186"/>
      <c r="G770" s="186"/>
      <c r="H770" s="186"/>
      <c r="I770" s="186"/>
      <c r="J770" s="186"/>
      <c r="K770" s="186"/>
      <c r="L770" s="186"/>
      <c r="M770" s="186"/>
    </row>
    <row r="771" spans="6:13" ht="13.5" customHeight="1">
      <c r="F771" s="186"/>
      <c r="G771" s="186"/>
      <c r="H771" s="186"/>
      <c r="I771" s="186"/>
      <c r="J771" s="186"/>
      <c r="K771" s="186"/>
      <c r="L771" s="186"/>
      <c r="M771" s="186"/>
    </row>
    <row r="772" spans="6:13" ht="13.5" customHeight="1">
      <c r="F772" s="186"/>
      <c r="G772" s="186"/>
      <c r="H772" s="186"/>
      <c r="I772" s="186"/>
      <c r="J772" s="186"/>
      <c r="K772" s="186"/>
      <c r="L772" s="186"/>
      <c r="M772" s="186"/>
    </row>
    <row r="773" spans="6:13" ht="13.5" customHeight="1">
      <c r="F773" s="186"/>
      <c r="G773" s="186"/>
      <c r="H773" s="186"/>
      <c r="I773" s="186"/>
      <c r="J773" s="186"/>
      <c r="K773" s="186"/>
      <c r="L773" s="186"/>
      <c r="M773" s="186"/>
    </row>
    <row r="774" spans="6:13" ht="13.5" customHeight="1">
      <c r="F774" s="186"/>
      <c r="G774" s="186"/>
      <c r="H774" s="186"/>
      <c r="I774" s="186"/>
      <c r="J774" s="186"/>
      <c r="K774" s="186"/>
      <c r="L774" s="186"/>
      <c r="M774" s="186"/>
    </row>
    <row r="775" spans="6:13" ht="13.5" customHeight="1">
      <c r="F775" s="186"/>
      <c r="G775" s="186"/>
      <c r="H775" s="186"/>
      <c r="I775" s="186"/>
      <c r="J775" s="186"/>
      <c r="K775" s="186"/>
      <c r="L775" s="186"/>
      <c r="M775" s="186"/>
    </row>
    <row r="776" spans="6:13" ht="13.5" customHeight="1">
      <c r="F776" s="186"/>
      <c r="G776" s="186"/>
      <c r="H776" s="186"/>
      <c r="I776" s="186"/>
      <c r="J776" s="186"/>
      <c r="K776" s="186"/>
      <c r="L776" s="186"/>
      <c r="M776" s="186"/>
    </row>
    <row r="777" spans="6:13" ht="13.5" customHeight="1">
      <c r="F777" s="186"/>
      <c r="G777" s="186"/>
      <c r="H777" s="186"/>
      <c r="I777" s="186"/>
      <c r="J777" s="186"/>
      <c r="K777" s="186"/>
      <c r="L777" s="186"/>
      <c r="M777" s="186"/>
    </row>
    <row r="778" spans="6:13" ht="13.5" customHeight="1">
      <c r="F778" s="186"/>
      <c r="G778" s="186"/>
      <c r="H778" s="186"/>
      <c r="I778" s="186"/>
      <c r="J778" s="186"/>
      <c r="K778" s="186"/>
      <c r="L778" s="186"/>
      <c r="M778" s="186"/>
    </row>
    <row r="779" spans="6:13" ht="13.5" customHeight="1">
      <c r="F779" s="186"/>
      <c r="G779" s="186"/>
      <c r="H779" s="186"/>
      <c r="I779" s="186"/>
      <c r="J779" s="186"/>
      <c r="K779" s="186"/>
      <c r="L779" s="186"/>
      <c r="M779" s="186"/>
    </row>
    <row r="780" spans="6:13" ht="13.5" customHeight="1">
      <c r="F780" s="186"/>
      <c r="G780" s="186"/>
      <c r="H780" s="186"/>
      <c r="I780" s="186"/>
      <c r="J780" s="186"/>
      <c r="K780" s="186"/>
      <c r="L780" s="186"/>
      <c r="M780" s="186"/>
    </row>
    <row r="781" spans="6:13" ht="13.5" customHeight="1">
      <c r="F781" s="186"/>
      <c r="G781" s="186"/>
      <c r="H781" s="186"/>
      <c r="I781" s="186"/>
      <c r="J781" s="186"/>
      <c r="K781" s="186"/>
      <c r="L781" s="186"/>
      <c r="M781" s="186"/>
    </row>
    <row r="782" spans="6:13" ht="13.5" customHeight="1">
      <c r="F782" s="186"/>
      <c r="G782" s="186"/>
      <c r="H782" s="186"/>
      <c r="I782" s="186"/>
      <c r="J782" s="186"/>
      <c r="K782" s="186"/>
      <c r="L782" s="186"/>
      <c r="M782" s="186"/>
    </row>
    <row r="783" spans="6:13" ht="13.5" customHeight="1">
      <c r="F783" s="186"/>
      <c r="G783" s="186"/>
      <c r="H783" s="186"/>
      <c r="I783" s="186"/>
      <c r="J783" s="186"/>
      <c r="K783" s="186"/>
      <c r="L783" s="186"/>
      <c r="M783" s="186"/>
    </row>
    <row r="784" spans="6:13" ht="13.5" customHeight="1">
      <c r="F784" s="186"/>
      <c r="G784" s="186"/>
      <c r="H784" s="186"/>
      <c r="I784" s="186"/>
      <c r="J784" s="186"/>
      <c r="K784" s="186"/>
      <c r="L784" s="186"/>
      <c r="M784" s="186"/>
    </row>
    <row r="785" spans="6:13" ht="13.5" customHeight="1">
      <c r="F785" s="186"/>
      <c r="G785" s="186"/>
      <c r="H785" s="186"/>
      <c r="I785" s="186"/>
      <c r="J785" s="186"/>
      <c r="K785" s="186"/>
      <c r="L785" s="186"/>
      <c r="M785" s="186"/>
    </row>
    <row r="786" spans="6:13" ht="13.5" customHeight="1">
      <c r="F786" s="186"/>
      <c r="G786" s="186"/>
      <c r="H786" s="186"/>
      <c r="I786" s="186"/>
      <c r="J786" s="186"/>
      <c r="K786" s="186"/>
      <c r="L786" s="186"/>
      <c r="M786" s="186"/>
    </row>
    <row r="787" spans="6:13" ht="13.5" customHeight="1">
      <c r="F787" s="186"/>
      <c r="G787" s="186"/>
      <c r="H787" s="186"/>
      <c r="I787" s="186"/>
      <c r="J787" s="186"/>
      <c r="K787" s="186"/>
      <c r="L787" s="186"/>
      <c r="M787" s="186"/>
    </row>
    <row r="788" spans="6:13" ht="13.5" customHeight="1">
      <c r="F788" s="186"/>
      <c r="G788" s="186"/>
      <c r="H788" s="186"/>
      <c r="I788" s="186"/>
      <c r="J788" s="186"/>
      <c r="K788" s="186"/>
      <c r="L788" s="186"/>
      <c r="M788" s="186"/>
    </row>
    <row r="789" spans="6:13" ht="13.5" customHeight="1">
      <c r="F789" s="186"/>
      <c r="G789" s="186"/>
      <c r="H789" s="186"/>
      <c r="I789" s="186"/>
      <c r="J789" s="186"/>
      <c r="K789" s="186"/>
      <c r="L789" s="186"/>
      <c r="M789" s="186"/>
    </row>
    <row r="790" spans="6:13" ht="13.5" customHeight="1">
      <c r="F790" s="186"/>
      <c r="G790" s="186"/>
      <c r="H790" s="186"/>
      <c r="I790" s="186"/>
      <c r="J790" s="186"/>
      <c r="K790" s="186"/>
      <c r="L790" s="186"/>
      <c r="M790" s="186"/>
    </row>
    <row r="791" spans="6:13" ht="13.5" customHeight="1">
      <c r="F791" s="186"/>
      <c r="G791" s="186"/>
      <c r="H791" s="186"/>
      <c r="I791" s="186"/>
      <c r="J791" s="186"/>
      <c r="K791" s="186"/>
      <c r="L791" s="186"/>
      <c r="M791" s="186"/>
    </row>
    <row r="792" spans="6:13" ht="13.5" customHeight="1">
      <c r="F792" s="186"/>
      <c r="G792" s="186"/>
      <c r="H792" s="186"/>
      <c r="I792" s="186"/>
      <c r="J792" s="186"/>
      <c r="K792" s="186"/>
      <c r="L792" s="186"/>
      <c r="M792" s="186"/>
    </row>
    <row r="793" spans="6:13" ht="13.5" customHeight="1">
      <c r="F793" s="186"/>
      <c r="G793" s="186"/>
      <c r="H793" s="186"/>
      <c r="I793" s="186"/>
      <c r="J793" s="186"/>
      <c r="K793" s="186"/>
      <c r="L793" s="186"/>
      <c r="M793" s="186"/>
    </row>
    <row r="794" spans="6:13" ht="13.5" customHeight="1">
      <c r="F794" s="186"/>
      <c r="G794" s="186"/>
      <c r="H794" s="186"/>
      <c r="I794" s="186"/>
      <c r="J794" s="186"/>
      <c r="K794" s="186"/>
      <c r="L794" s="186"/>
      <c r="M794" s="186"/>
    </row>
    <row r="795" spans="6:13" ht="13.5" customHeight="1">
      <c r="F795" s="186"/>
      <c r="G795" s="186"/>
      <c r="H795" s="186"/>
      <c r="I795" s="186"/>
      <c r="J795" s="186"/>
      <c r="K795" s="186"/>
      <c r="L795" s="186"/>
      <c r="M795" s="186"/>
    </row>
    <row r="796" spans="6:13" ht="13.5" customHeight="1">
      <c r="F796" s="186"/>
      <c r="G796" s="186"/>
      <c r="H796" s="186"/>
      <c r="I796" s="186"/>
      <c r="J796" s="186"/>
      <c r="K796" s="186"/>
      <c r="L796" s="186"/>
      <c r="M796" s="186"/>
    </row>
    <row r="797" spans="6:13" ht="13.5" customHeight="1">
      <c r="F797" s="186"/>
      <c r="G797" s="186"/>
      <c r="H797" s="186"/>
      <c r="I797" s="186"/>
      <c r="J797" s="186"/>
      <c r="K797" s="186"/>
      <c r="L797" s="186"/>
      <c r="M797" s="186"/>
    </row>
    <row r="798" spans="6:13" ht="13.5" customHeight="1">
      <c r="F798" s="186"/>
      <c r="G798" s="186"/>
      <c r="H798" s="186"/>
      <c r="I798" s="186"/>
      <c r="J798" s="186"/>
      <c r="K798" s="186"/>
      <c r="L798" s="186"/>
      <c r="M798" s="186"/>
    </row>
    <row r="799" spans="6:13" ht="13.5" customHeight="1">
      <c r="F799" s="186"/>
      <c r="G799" s="186"/>
      <c r="H799" s="186"/>
      <c r="I799" s="186"/>
      <c r="J799" s="186"/>
      <c r="K799" s="186"/>
      <c r="L799" s="186"/>
      <c r="M799" s="186"/>
    </row>
    <row r="800" spans="6:13" ht="13.5" customHeight="1">
      <c r="F800" s="186"/>
      <c r="G800" s="186"/>
      <c r="H800" s="186"/>
      <c r="I800" s="186"/>
      <c r="J800" s="186"/>
      <c r="K800" s="186"/>
      <c r="L800" s="186"/>
      <c r="M800" s="186"/>
    </row>
    <row r="801" spans="6:13" ht="13.5" customHeight="1">
      <c r="F801" s="186"/>
      <c r="G801" s="186"/>
      <c r="H801" s="186"/>
      <c r="I801" s="186"/>
      <c r="J801" s="186"/>
      <c r="K801" s="186"/>
      <c r="L801" s="186"/>
      <c r="M801" s="186"/>
    </row>
    <row r="802" spans="6:13" ht="13.5" customHeight="1">
      <c r="F802" s="186"/>
      <c r="G802" s="186"/>
      <c r="H802" s="186"/>
      <c r="I802" s="186"/>
      <c r="J802" s="186"/>
      <c r="K802" s="186"/>
      <c r="L802" s="186"/>
      <c r="M802" s="186"/>
    </row>
    <row r="803" spans="6:13" ht="13.5" customHeight="1">
      <c r="F803" s="186"/>
      <c r="G803" s="186"/>
      <c r="H803" s="186"/>
      <c r="I803" s="186"/>
      <c r="J803" s="186"/>
      <c r="K803" s="186"/>
      <c r="L803" s="186"/>
      <c r="M803" s="186"/>
    </row>
    <row r="804" spans="6:13" ht="13.5" customHeight="1">
      <c r="F804" s="186"/>
      <c r="G804" s="186"/>
      <c r="H804" s="186"/>
      <c r="I804" s="186"/>
      <c r="J804" s="186"/>
      <c r="K804" s="186"/>
      <c r="L804" s="186"/>
      <c r="M804" s="186"/>
    </row>
    <row r="805" spans="6:13" ht="13.5" customHeight="1">
      <c r="F805" s="186"/>
      <c r="G805" s="186"/>
      <c r="H805" s="186"/>
      <c r="I805" s="186"/>
      <c r="J805" s="186"/>
      <c r="K805" s="186"/>
      <c r="L805" s="186"/>
      <c r="M805" s="186"/>
    </row>
    <row r="806" spans="6:13" ht="13.5" customHeight="1">
      <c r="F806" s="186"/>
      <c r="G806" s="186"/>
      <c r="H806" s="186"/>
      <c r="I806" s="186"/>
      <c r="J806" s="186"/>
      <c r="K806" s="186"/>
      <c r="L806" s="186"/>
      <c r="M806" s="186"/>
    </row>
    <row r="807" spans="6:13" ht="13.5" customHeight="1">
      <c r="F807" s="186"/>
      <c r="G807" s="186"/>
      <c r="H807" s="186"/>
      <c r="I807" s="186"/>
      <c r="J807" s="186"/>
      <c r="K807" s="186"/>
      <c r="L807" s="186"/>
      <c r="M807" s="186"/>
    </row>
    <row r="808" spans="6:13" ht="13.5" customHeight="1">
      <c r="F808" s="186"/>
      <c r="G808" s="186"/>
      <c r="H808" s="186"/>
      <c r="I808" s="186"/>
      <c r="J808" s="186"/>
      <c r="K808" s="186"/>
      <c r="L808" s="186"/>
      <c r="M808" s="186"/>
    </row>
    <row r="809" spans="6:13" ht="13.5" customHeight="1">
      <c r="F809" s="186"/>
      <c r="G809" s="186"/>
      <c r="H809" s="186"/>
      <c r="I809" s="186"/>
      <c r="J809" s="186"/>
      <c r="K809" s="186"/>
      <c r="L809" s="186"/>
      <c r="M809" s="186"/>
    </row>
    <row r="810" spans="6:13" ht="13.5" customHeight="1">
      <c r="F810" s="186"/>
      <c r="G810" s="186"/>
      <c r="H810" s="186"/>
      <c r="I810" s="186"/>
      <c r="J810" s="186"/>
      <c r="K810" s="186"/>
      <c r="L810" s="186"/>
      <c r="M810" s="186"/>
    </row>
    <row r="811" spans="6:13" ht="13.5" customHeight="1">
      <c r="F811" s="186"/>
      <c r="G811" s="186"/>
      <c r="H811" s="186"/>
      <c r="I811" s="186"/>
      <c r="J811" s="186"/>
      <c r="K811" s="186"/>
      <c r="L811" s="186"/>
      <c r="M811" s="186"/>
    </row>
    <row r="812" spans="6:13" ht="13.5" customHeight="1">
      <c r="F812" s="186"/>
      <c r="G812" s="186"/>
      <c r="H812" s="186"/>
      <c r="I812" s="186"/>
      <c r="J812" s="186"/>
      <c r="K812" s="186"/>
      <c r="L812" s="186"/>
      <c r="M812" s="186"/>
    </row>
    <row r="813" spans="6:13" ht="13.5" customHeight="1">
      <c r="F813" s="186"/>
      <c r="G813" s="186"/>
      <c r="H813" s="186"/>
      <c r="I813" s="186"/>
      <c r="J813" s="186"/>
      <c r="K813" s="186"/>
      <c r="L813" s="186"/>
      <c r="M813" s="186"/>
    </row>
    <row r="814" spans="6:13" ht="13.5" customHeight="1">
      <c r="F814" s="186"/>
      <c r="G814" s="186"/>
      <c r="H814" s="186"/>
      <c r="I814" s="186"/>
      <c r="J814" s="186"/>
      <c r="K814" s="186"/>
      <c r="L814" s="186"/>
      <c r="M814" s="186"/>
    </row>
    <row r="815" spans="6:13" ht="13.5" customHeight="1">
      <c r="F815" s="186"/>
      <c r="G815" s="186"/>
      <c r="H815" s="186"/>
      <c r="I815" s="186"/>
      <c r="J815" s="186"/>
      <c r="K815" s="186"/>
      <c r="L815" s="186"/>
      <c r="M815" s="186"/>
    </row>
    <row r="816" spans="6:13" ht="13.5" customHeight="1">
      <c r="F816" s="186"/>
      <c r="G816" s="186"/>
      <c r="H816" s="186"/>
      <c r="I816" s="186"/>
      <c r="J816" s="186"/>
      <c r="K816" s="186"/>
      <c r="L816" s="186"/>
      <c r="M816" s="186"/>
    </row>
    <row r="817" spans="6:13" ht="13.5" customHeight="1">
      <c r="F817" s="186"/>
      <c r="G817" s="186"/>
      <c r="H817" s="186"/>
      <c r="I817" s="186"/>
      <c r="J817" s="186"/>
      <c r="K817" s="186"/>
      <c r="L817" s="186"/>
      <c r="M817" s="186"/>
    </row>
    <row r="818" spans="6:13" ht="13.5" customHeight="1">
      <c r="F818" s="186"/>
      <c r="G818" s="186"/>
      <c r="H818" s="186"/>
      <c r="I818" s="186"/>
      <c r="J818" s="186"/>
      <c r="K818" s="186"/>
      <c r="L818" s="186"/>
      <c r="M818" s="186"/>
    </row>
    <row r="819" spans="6:13" ht="13.5" customHeight="1">
      <c r="F819" s="186"/>
      <c r="G819" s="186"/>
      <c r="H819" s="186"/>
      <c r="I819" s="186"/>
      <c r="J819" s="186"/>
      <c r="K819" s="186"/>
      <c r="L819" s="186"/>
      <c r="M819" s="186"/>
    </row>
    <row r="820" spans="6:13" ht="13.5" customHeight="1">
      <c r="F820" s="186"/>
      <c r="G820" s="186"/>
      <c r="H820" s="186"/>
      <c r="I820" s="186"/>
      <c r="J820" s="186"/>
      <c r="K820" s="186"/>
      <c r="L820" s="186"/>
      <c r="M820" s="186"/>
    </row>
    <row r="821" spans="6:13" ht="13.5" customHeight="1">
      <c r="F821" s="186"/>
      <c r="G821" s="186"/>
      <c r="H821" s="186"/>
      <c r="I821" s="186"/>
      <c r="J821" s="186"/>
      <c r="K821" s="186"/>
      <c r="L821" s="186"/>
      <c r="M821" s="186"/>
    </row>
    <row r="822" spans="6:13" ht="13.5" customHeight="1">
      <c r="F822" s="186"/>
      <c r="G822" s="186"/>
      <c r="H822" s="186"/>
      <c r="I822" s="186"/>
      <c r="J822" s="186"/>
      <c r="K822" s="186"/>
      <c r="L822" s="186"/>
      <c r="M822" s="186"/>
    </row>
    <row r="823" spans="6:13" ht="13.5" customHeight="1">
      <c r="F823" s="186"/>
      <c r="G823" s="186"/>
      <c r="H823" s="186"/>
      <c r="I823" s="186"/>
      <c r="J823" s="186"/>
      <c r="K823" s="186"/>
      <c r="L823" s="186"/>
      <c r="M823" s="186"/>
    </row>
    <row r="824" spans="6:13" ht="13.5" customHeight="1">
      <c r="F824" s="186"/>
      <c r="G824" s="186"/>
      <c r="H824" s="186"/>
      <c r="I824" s="186"/>
      <c r="J824" s="186"/>
      <c r="K824" s="186"/>
      <c r="L824" s="186"/>
      <c r="M824" s="186"/>
    </row>
    <row r="825" spans="6:13" ht="13.5" customHeight="1">
      <c r="F825" s="186"/>
      <c r="G825" s="186"/>
      <c r="H825" s="186"/>
      <c r="I825" s="186"/>
      <c r="J825" s="186"/>
      <c r="K825" s="186"/>
      <c r="L825" s="186"/>
      <c r="M825" s="186"/>
    </row>
    <row r="826" spans="6:13" ht="13.5" customHeight="1">
      <c r="F826" s="186"/>
      <c r="G826" s="186"/>
      <c r="H826" s="186"/>
      <c r="I826" s="186"/>
      <c r="J826" s="186"/>
      <c r="K826" s="186"/>
      <c r="L826" s="186"/>
      <c r="M826" s="186"/>
    </row>
    <row r="827" spans="6:13" ht="13.5" customHeight="1">
      <c r="F827" s="186"/>
      <c r="G827" s="186"/>
      <c r="H827" s="186"/>
      <c r="I827" s="186"/>
      <c r="J827" s="186"/>
      <c r="K827" s="186"/>
      <c r="L827" s="186"/>
      <c r="M827" s="186"/>
    </row>
    <row r="828" spans="6:13" ht="13.5" customHeight="1">
      <c r="F828" s="186"/>
      <c r="G828" s="186"/>
      <c r="H828" s="186"/>
      <c r="I828" s="186"/>
      <c r="J828" s="186"/>
      <c r="K828" s="186"/>
      <c r="L828" s="186"/>
      <c r="M828" s="186"/>
    </row>
    <row r="829" spans="6:13" ht="13.5" customHeight="1">
      <c r="F829" s="186"/>
      <c r="G829" s="186"/>
      <c r="H829" s="186"/>
      <c r="I829" s="186"/>
      <c r="J829" s="186"/>
      <c r="K829" s="186"/>
      <c r="L829" s="186"/>
      <c r="M829" s="186"/>
    </row>
    <row r="830" spans="6:13" ht="13.5" customHeight="1">
      <c r="F830" s="186"/>
      <c r="G830" s="186"/>
      <c r="H830" s="186"/>
      <c r="I830" s="186"/>
      <c r="J830" s="186"/>
      <c r="K830" s="186"/>
      <c r="L830" s="186"/>
      <c r="M830" s="186"/>
    </row>
    <row r="831" spans="6:13" ht="13.5" customHeight="1">
      <c r="F831" s="186"/>
      <c r="G831" s="186"/>
      <c r="H831" s="186"/>
      <c r="I831" s="186"/>
      <c r="J831" s="186"/>
      <c r="K831" s="186"/>
      <c r="L831" s="186"/>
      <c r="M831" s="186"/>
    </row>
    <row r="832" spans="6:13" ht="13.5" customHeight="1">
      <c r="F832" s="186"/>
      <c r="G832" s="186"/>
      <c r="H832" s="186"/>
      <c r="I832" s="186"/>
      <c r="J832" s="186"/>
      <c r="K832" s="186"/>
      <c r="L832" s="186"/>
      <c r="M832" s="186"/>
    </row>
    <row r="833" spans="6:13" ht="13.5" customHeight="1">
      <c r="F833" s="186"/>
      <c r="G833" s="186"/>
      <c r="H833" s="186"/>
      <c r="I833" s="186"/>
      <c r="J833" s="186"/>
      <c r="K833" s="186"/>
      <c r="L833" s="186"/>
      <c r="M833" s="186"/>
    </row>
    <row r="834" spans="6:13" ht="13.5" customHeight="1">
      <c r="F834" s="186"/>
      <c r="G834" s="186"/>
      <c r="H834" s="186"/>
      <c r="I834" s="186"/>
      <c r="J834" s="186"/>
      <c r="K834" s="186"/>
      <c r="L834" s="186"/>
      <c r="M834" s="186"/>
    </row>
    <row r="835" spans="6:13" ht="13.5" customHeight="1">
      <c r="F835" s="186"/>
      <c r="G835" s="186"/>
      <c r="H835" s="186"/>
      <c r="I835" s="186"/>
      <c r="J835" s="186"/>
      <c r="K835" s="186"/>
      <c r="L835" s="186"/>
      <c r="M835" s="186"/>
    </row>
    <row r="836" spans="6:13" ht="13.5" customHeight="1">
      <c r="F836" s="186"/>
      <c r="G836" s="186"/>
      <c r="H836" s="186"/>
      <c r="I836" s="186"/>
      <c r="J836" s="186"/>
      <c r="K836" s="186"/>
      <c r="L836" s="186"/>
      <c r="M836" s="186"/>
    </row>
    <row r="837" spans="6:13" ht="13.5" customHeight="1">
      <c r="F837" s="186"/>
      <c r="G837" s="186"/>
      <c r="H837" s="186"/>
      <c r="I837" s="186"/>
      <c r="J837" s="186"/>
      <c r="K837" s="186"/>
      <c r="L837" s="186"/>
      <c r="M837" s="186"/>
    </row>
    <row r="838" spans="6:13" ht="13.5" customHeight="1">
      <c r="F838" s="186"/>
      <c r="G838" s="186"/>
      <c r="H838" s="186"/>
      <c r="I838" s="186"/>
      <c r="J838" s="186"/>
      <c r="K838" s="186"/>
      <c r="L838" s="186"/>
      <c r="M838" s="186"/>
    </row>
    <row r="839" spans="6:13" ht="13.5" customHeight="1">
      <c r="F839" s="186"/>
      <c r="G839" s="186"/>
      <c r="H839" s="186"/>
      <c r="I839" s="186"/>
      <c r="J839" s="186"/>
      <c r="K839" s="186"/>
      <c r="L839" s="186"/>
      <c r="M839" s="186"/>
    </row>
    <row r="840" spans="6:13" ht="13.5" customHeight="1">
      <c r="F840" s="186"/>
      <c r="G840" s="186"/>
      <c r="H840" s="186"/>
      <c r="I840" s="186"/>
      <c r="J840" s="186"/>
      <c r="K840" s="186"/>
      <c r="L840" s="186"/>
      <c r="M840" s="186"/>
    </row>
    <row r="841" spans="6:13" ht="13.5" customHeight="1">
      <c r="F841" s="186"/>
      <c r="G841" s="186"/>
      <c r="H841" s="186"/>
      <c r="I841" s="186"/>
      <c r="J841" s="186"/>
      <c r="K841" s="186"/>
      <c r="L841" s="186"/>
      <c r="M841" s="186"/>
    </row>
    <row r="842" spans="6:13" ht="13.5" customHeight="1">
      <c r="F842" s="186"/>
      <c r="G842" s="186"/>
      <c r="H842" s="186"/>
      <c r="I842" s="186"/>
      <c r="J842" s="186"/>
      <c r="K842" s="186"/>
      <c r="L842" s="186"/>
      <c r="M842" s="186"/>
    </row>
    <row r="843" spans="6:13" ht="13.5" customHeight="1">
      <c r="F843" s="186"/>
      <c r="G843" s="186"/>
      <c r="H843" s="186"/>
      <c r="I843" s="186"/>
      <c r="J843" s="186"/>
      <c r="K843" s="186"/>
      <c r="L843" s="186"/>
      <c r="M843" s="186"/>
    </row>
    <row r="844" spans="6:13" ht="13.5" customHeight="1">
      <c r="F844" s="186"/>
      <c r="G844" s="186"/>
      <c r="H844" s="186"/>
      <c r="I844" s="186"/>
      <c r="J844" s="186"/>
      <c r="K844" s="186"/>
      <c r="L844" s="186"/>
      <c r="M844" s="186"/>
    </row>
    <row r="845" spans="6:13" ht="13.5" customHeight="1">
      <c r="F845" s="186"/>
      <c r="G845" s="186"/>
      <c r="H845" s="186"/>
      <c r="I845" s="186"/>
      <c r="J845" s="186"/>
      <c r="K845" s="186"/>
      <c r="L845" s="186"/>
      <c r="M845" s="186"/>
    </row>
    <row r="846" spans="6:13" ht="13.5" customHeight="1">
      <c r="F846" s="186"/>
      <c r="G846" s="186"/>
      <c r="H846" s="186"/>
      <c r="I846" s="186"/>
      <c r="J846" s="186"/>
      <c r="K846" s="186"/>
      <c r="L846" s="186"/>
      <c r="M846" s="186"/>
    </row>
    <row r="847" spans="6:13" ht="13.5" customHeight="1">
      <c r="F847" s="186"/>
      <c r="G847" s="186"/>
      <c r="H847" s="186"/>
      <c r="I847" s="186"/>
      <c r="J847" s="186"/>
      <c r="K847" s="186"/>
      <c r="L847" s="186"/>
      <c r="M847" s="186"/>
    </row>
    <row r="848" spans="6:13" ht="13.5" customHeight="1">
      <c r="F848" s="186"/>
      <c r="G848" s="186"/>
      <c r="H848" s="186"/>
      <c r="I848" s="186"/>
      <c r="J848" s="186"/>
      <c r="K848" s="186"/>
      <c r="L848" s="186"/>
      <c r="M848" s="186"/>
    </row>
    <row r="849" spans="6:13" ht="13.5" customHeight="1">
      <c r="F849" s="186"/>
      <c r="G849" s="186"/>
      <c r="H849" s="186"/>
      <c r="I849" s="186"/>
      <c r="J849" s="186"/>
      <c r="K849" s="186"/>
      <c r="L849" s="186"/>
      <c r="M849" s="186"/>
    </row>
    <row r="850" spans="6:13" ht="13.5" customHeight="1">
      <c r="F850" s="186"/>
      <c r="G850" s="186"/>
      <c r="H850" s="186"/>
      <c r="I850" s="186"/>
      <c r="J850" s="186"/>
      <c r="K850" s="186"/>
      <c r="L850" s="186"/>
      <c r="M850" s="186"/>
    </row>
    <row r="851" spans="6:13" ht="13.5" customHeight="1">
      <c r="F851" s="186"/>
      <c r="G851" s="186"/>
      <c r="H851" s="186"/>
      <c r="I851" s="186"/>
      <c r="J851" s="186"/>
      <c r="K851" s="186"/>
      <c r="L851" s="186"/>
      <c r="M851" s="186"/>
    </row>
    <row r="852" spans="6:13" ht="13.5" customHeight="1">
      <c r="F852" s="186"/>
      <c r="G852" s="186"/>
      <c r="H852" s="186"/>
      <c r="I852" s="186"/>
      <c r="J852" s="186"/>
      <c r="K852" s="186"/>
      <c r="L852" s="186"/>
      <c r="M852" s="186"/>
    </row>
    <row r="853" spans="6:13" ht="13.5" customHeight="1">
      <c r="F853" s="186"/>
      <c r="G853" s="186"/>
      <c r="H853" s="186"/>
      <c r="I853" s="186"/>
      <c r="J853" s="186"/>
      <c r="K853" s="186"/>
      <c r="L853" s="186"/>
      <c r="M853" s="186"/>
    </row>
    <row r="854" spans="6:13" ht="13.5" customHeight="1">
      <c r="F854" s="186"/>
      <c r="G854" s="186"/>
      <c r="H854" s="186"/>
      <c r="I854" s="186"/>
      <c r="J854" s="186"/>
      <c r="K854" s="186"/>
      <c r="L854" s="186"/>
      <c r="M854" s="186"/>
    </row>
    <row r="855" spans="6:13" ht="13.5" customHeight="1">
      <c r="F855" s="186"/>
      <c r="G855" s="186"/>
      <c r="H855" s="186"/>
      <c r="I855" s="186"/>
      <c r="J855" s="186"/>
      <c r="K855" s="186"/>
      <c r="L855" s="186"/>
      <c r="M855" s="186"/>
    </row>
    <row r="856" spans="6:13" ht="13.5" customHeight="1">
      <c r="F856" s="186"/>
      <c r="G856" s="186"/>
      <c r="H856" s="186"/>
      <c r="I856" s="186"/>
      <c r="J856" s="186"/>
      <c r="K856" s="186"/>
      <c r="L856" s="186"/>
      <c r="M856" s="186"/>
    </row>
    <row r="857" spans="6:13" ht="13.5" customHeight="1">
      <c r="F857" s="186"/>
      <c r="G857" s="186"/>
      <c r="H857" s="186"/>
      <c r="I857" s="186"/>
      <c r="J857" s="186"/>
      <c r="K857" s="186"/>
      <c r="L857" s="186"/>
      <c r="M857" s="186"/>
    </row>
    <row r="858" spans="6:13" ht="13.5" customHeight="1">
      <c r="F858" s="186"/>
      <c r="G858" s="186"/>
      <c r="H858" s="186"/>
      <c r="I858" s="186"/>
      <c r="J858" s="186"/>
      <c r="K858" s="186"/>
      <c r="L858" s="186"/>
      <c r="M858" s="186"/>
    </row>
    <row r="859" spans="6:13" ht="13.5" customHeight="1">
      <c r="F859" s="186"/>
      <c r="G859" s="186"/>
      <c r="H859" s="186"/>
      <c r="I859" s="186"/>
      <c r="J859" s="186"/>
      <c r="K859" s="186"/>
      <c r="L859" s="186"/>
      <c r="M859" s="186"/>
    </row>
    <row r="860" spans="6:13" ht="13.5" customHeight="1">
      <c r="F860" s="186"/>
      <c r="G860" s="186"/>
      <c r="H860" s="186"/>
      <c r="I860" s="186"/>
      <c r="J860" s="186"/>
      <c r="K860" s="186"/>
      <c r="L860" s="186"/>
      <c r="M860" s="186"/>
    </row>
    <row r="861" spans="6:13" ht="13.5" customHeight="1">
      <c r="F861" s="186"/>
      <c r="G861" s="186"/>
      <c r="H861" s="186"/>
      <c r="I861" s="186"/>
      <c r="J861" s="186"/>
      <c r="K861" s="186"/>
      <c r="L861" s="186"/>
      <c r="M861" s="186"/>
    </row>
    <row r="862" spans="6:13" ht="13.5" customHeight="1">
      <c r="F862" s="186"/>
      <c r="G862" s="186"/>
      <c r="H862" s="186"/>
      <c r="I862" s="186"/>
      <c r="J862" s="186"/>
      <c r="K862" s="186"/>
      <c r="L862" s="186"/>
      <c r="M862" s="186"/>
    </row>
    <row r="863" spans="6:13" ht="13.5" customHeight="1">
      <c r="F863" s="186"/>
      <c r="G863" s="186"/>
      <c r="H863" s="186"/>
      <c r="I863" s="186"/>
      <c r="J863" s="186"/>
      <c r="K863" s="186"/>
      <c r="L863" s="186"/>
      <c r="M863" s="186"/>
    </row>
    <row r="864" spans="6:13" ht="13.5" customHeight="1">
      <c r="F864" s="186"/>
      <c r="G864" s="186"/>
      <c r="H864" s="186"/>
      <c r="I864" s="186"/>
      <c r="J864" s="186"/>
      <c r="K864" s="186"/>
      <c r="L864" s="186"/>
      <c r="M864" s="186"/>
    </row>
    <row r="865" spans="6:13" ht="13.5" customHeight="1">
      <c r="F865" s="186"/>
      <c r="G865" s="186"/>
      <c r="H865" s="186"/>
      <c r="I865" s="186"/>
      <c r="J865" s="186"/>
      <c r="K865" s="186"/>
      <c r="L865" s="186"/>
      <c r="M865" s="186"/>
    </row>
    <row r="866" spans="6:13" ht="13.5" customHeight="1">
      <c r="F866" s="186"/>
      <c r="G866" s="186"/>
      <c r="H866" s="186"/>
      <c r="I866" s="186"/>
      <c r="J866" s="186"/>
      <c r="K866" s="186"/>
      <c r="L866" s="186"/>
      <c r="M866" s="186"/>
    </row>
    <row r="867" spans="6:13" ht="13.5" customHeight="1">
      <c r="F867" s="186"/>
      <c r="G867" s="186"/>
      <c r="H867" s="186"/>
      <c r="I867" s="186"/>
      <c r="J867" s="186"/>
      <c r="K867" s="186"/>
      <c r="L867" s="186"/>
      <c r="M867" s="186"/>
    </row>
    <row r="868" spans="6:13" ht="13.5" customHeight="1">
      <c r="F868" s="186"/>
      <c r="G868" s="186"/>
      <c r="H868" s="186"/>
      <c r="I868" s="186"/>
      <c r="J868" s="186"/>
      <c r="K868" s="186"/>
      <c r="L868" s="186"/>
      <c r="M868" s="186"/>
    </row>
    <row r="869" spans="6:13" ht="13.5" customHeight="1">
      <c r="F869" s="186"/>
      <c r="G869" s="186"/>
      <c r="H869" s="186"/>
      <c r="I869" s="186"/>
      <c r="J869" s="186"/>
      <c r="K869" s="186"/>
      <c r="L869" s="186"/>
      <c r="M869" s="186"/>
    </row>
    <row r="870" spans="6:13" ht="13.5" customHeight="1">
      <c r="F870" s="186"/>
      <c r="G870" s="186"/>
      <c r="H870" s="186"/>
      <c r="I870" s="186"/>
      <c r="J870" s="186"/>
      <c r="K870" s="186"/>
      <c r="L870" s="186"/>
      <c r="M870" s="186"/>
    </row>
    <row r="871" spans="6:13" ht="13.5" customHeight="1">
      <c r="F871" s="186"/>
      <c r="G871" s="186"/>
      <c r="H871" s="186"/>
      <c r="I871" s="186"/>
      <c r="J871" s="186"/>
      <c r="K871" s="186"/>
      <c r="L871" s="186"/>
      <c r="M871" s="186"/>
    </row>
    <row r="872" spans="6:13" ht="13.5" customHeight="1">
      <c r="F872" s="186"/>
      <c r="G872" s="186"/>
      <c r="H872" s="186"/>
      <c r="I872" s="186"/>
      <c r="J872" s="186"/>
      <c r="K872" s="186"/>
      <c r="L872" s="186"/>
      <c r="M872" s="186"/>
    </row>
    <row r="873" spans="6:13" ht="13.5" customHeight="1">
      <c r="F873" s="186"/>
      <c r="G873" s="186"/>
      <c r="H873" s="186"/>
      <c r="I873" s="186"/>
      <c r="J873" s="186"/>
      <c r="K873" s="186"/>
      <c r="L873" s="186"/>
      <c r="M873" s="186"/>
    </row>
    <row r="874" spans="6:13" ht="13.5" customHeight="1">
      <c r="F874" s="186"/>
      <c r="G874" s="186"/>
      <c r="H874" s="186"/>
      <c r="I874" s="186"/>
      <c r="J874" s="186"/>
      <c r="K874" s="186"/>
      <c r="L874" s="186"/>
      <c r="M874" s="186"/>
    </row>
    <row r="875" spans="6:13" ht="13.5" customHeight="1">
      <c r="F875" s="186"/>
      <c r="G875" s="186"/>
      <c r="H875" s="186"/>
      <c r="I875" s="186"/>
      <c r="J875" s="186"/>
      <c r="K875" s="186"/>
      <c r="L875" s="186"/>
      <c r="M875" s="186"/>
    </row>
    <row r="876" spans="6:13" ht="13.5" customHeight="1">
      <c r="F876" s="186"/>
      <c r="G876" s="186"/>
      <c r="H876" s="186"/>
      <c r="I876" s="186"/>
      <c r="J876" s="186"/>
      <c r="K876" s="186"/>
      <c r="L876" s="186"/>
      <c r="M876" s="186"/>
    </row>
    <row r="877" spans="6:13" ht="13.5" customHeight="1">
      <c r="F877" s="186"/>
      <c r="G877" s="186"/>
      <c r="H877" s="186"/>
      <c r="I877" s="186"/>
      <c r="J877" s="186"/>
      <c r="K877" s="186"/>
      <c r="L877" s="186"/>
      <c r="M877" s="186"/>
    </row>
    <row r="878" spans="6:13" ht="13.5" customHeight="1">
      <c r="F878" s="186"/>
      <c r="G878" s="186"/>
      <c r="H878" s="186"/>
      <c r="I878" s="186"/>
      <c r="J878" s="186"/>
      <c r="K878" s="186"/>
      <c r="L878" s="186"/>
      <c r="M878" s="186"/>
    </row>
    <row r="879" spans="6:13" ht="13.5" customHeight="1">
      <c r="F879" s="186"/>
      <c r="G879" s="186"/>
      <c r="H879" s="186"/>
      <c r="I879" s="186"/>
      <c r="J879" s="186"/>
      <c r="K879" s="186"/>
      <c r="L879" s="186"/>
      <c r="M879" s="186"/>
    </row>
    <row r="880" spans="6:13" ht="13.5" customHeight="1">
      <c r="F880" s="186"/>
      <c r="G880" s="186"/>
      <c r="H880" s="186"/>
      <c r="I880" s="186"/>
      <c r="J880" s="186"/>
      <c r="K880" s="186"/>
      <c r="L880" s="186"/>
      <c r="M880" s="186"/>
    </row>
    <row r="881" spans="6:13" ht="13.5" customHeight="1">
      <c r="F881" s="186"/>
      <c r="G881" s="186"/>
      <c r="H881" s="186"/>
      <c r="I881" s="186"/>
      <c r="J881" s="186"/>
      <c r="K881" s="186"/>
      <c r="L881" s="186"/>
      <c r="M881" s="186"/>
    </row>
    <row r="882" spans="6:13" ht="13.5" customHeight="1">
      <c r="F882" s="186"/>
      <c r="G882" s="186"/>
      <c r="H882" s="186"/>
      <c r="I882" s="186"/>
      <c r="J882" s="186"/>
      <c r="K882" s="186"/>
      <c r="L882" s="186"/>
      <c r="M882" s="186"/>
    </row>
    <row r="883" spans="6:13" ht="13.5" customHeight="1">
      <c r="F883" s="186"/>
      <c r="G883" s="186"/>
      <c r="H883" s="186"/>
      <c r="I883" s="186"/>
      <c r="J883" s="186"/>
      <c r="K883" s="186"/>
      <c r="L883" s="186"/>
      <c r="M883" s="186"/>
    </row>
    <row r="884" spans="6:13" ht="13.5" customHeight="1">
      <c r="F884" s="186"/>
      <c r="G884" s="186"/>
      <c r="H884" s="186"/>
      <c r="I884" s="186"/>
      <c r="J884" s="186"/>
      <c r="K884" s="186"/>
      <c r="L884" s="186"/>
      <c r="M884" s="186"/>
    </row>
    <row r="885" spans="6:13" ht="13.5" customHeight="1">
      <c r="F885" s="186"/>
      <c r="G885" s="186"/>
      <c r="H885" s="186"/>
      <c r="I885" s="186"/>
      <c r="J885" s="186"/>
      <c r="K885" s="186"/>
      <c r="L885" s="186"/>
      <c r="M885" s="186"/>
    </row>
    <row r="886" spans="6:13" ht="13.5" customHeight="1">
      <c r="F886" s="186"/>
      <c r="G886" s="186"/>
      <c r="H886" s="186"/>
      <c r="I886" s="186"/>
      <c r="J886" s="186"/>
      <c r="K886" s="186"/>
      <c r="L886" s="186"/>
      <c r="M886" s="186"/>
    </row>
    <row r="887" spans="6:13" ht="13.5" customHeight="1">
      <c r="F887" s="186"/>
      <c r="G887" s="186"/>
      <c r="H887" s="186"/>
      <c r="I887" s="186"/>
      <c r="J887" s="186"/>
      <c r="K887" s="186"/>
      <c r="L887" s="186"/>
      <c r="M887" s="186"/>
    </row>
    <row r="888" spans="6:13" ht="13.5" customHeight="1">
      <c r="F888" s="186"/>
      <c r="G888" s="186"/>
      <c r="H888" s="186"/>
      <c r="I888" s="186"/>
      <c r="J888" s="186"/>
      <c r="K888" s="186"/>
      <c r="L888" s="186"/>
      <c r="M888" s="186"/>
    </row>
    <row r="889" spans="6:13" ht="13.5" customHeight="1">
      <c r="F889" s="186"/>
      <c r="G889" s="186"/>
      <c r="H889" s="186"/>
      <c r="I889" s="186"/>
      <c r="J889" s="186"/>
      <c r="K889" s="186"/>
      <c r="L889" s="186"/>
      <c r="M889" s="186"/>
    </row>
    <row r="890" spans="6:13" ht="13.5" customHeight="1">
      <c r="F890" s="186"/>
      <c r="G890" s="186"/>
      <c r="H890" s="186"/>
      <c r="I890" s="186"/>
      <c r="J890" s="186"/>
      <c r="K890" s="186"/>
      <c r="L890" s="186"/>
      <c r="M890" s="186"/>
    </row>
    <row r="891" spans="6:13" ht="13.5" customHeight="1">
      <c r="F891" s="186"/>
      <c r="G891" s="186"/>
      <c r="H891" s="186"/>
      <c r="I891" s="186"/>
      <c r="J891" s="186"/>
      <c r="K891" s="186"/>
      <c r="L891" s="186"/>
      <c r="M891" s="186"/>
    </row>
    <row r="892" spans="6:13" ht="13.5" customHeight="1">
      <c r="F892" s="186"/>
      <c r="G892" s="186"/>
      <c r="H892" s="186"/>
      <c r="I892" s="186"/>
      <c r="J892" s="186"/>
      <c r="K892" s="186"/>
      <c r="L892" s="186"/>
      <c r="M892" s="186"/>
    </row>
    <row r="893" spans="6:13" ht="13.5" customHeight="1">
      <c r="F893" s="186"/>
      <c r="G893" s="186"/>
      <c r="H893" s="186"/>
      <c r="I893" s="186"/>
      <c r="J893" s="186"/>
      <c r="K893" s="186"/>
      <c r="L893" s="186"/>
      <c r="M893" s="186"/>
    </row>
    <row r="894" spans="6:13" ht="13.5" customHeight="1">
      <c r="F894" s="186"/>
      <c r="G894" s="186"/>
      <c r="H894" s="186"/>
      <c r="I894" s="186"/>
      <c r="J894" s="186"/>
      <c r="K894" s="186"/>
      <c r="L894" s="186"/>
      <c r="M894" s="186"/>
    </row>
    <row r="895" spans="6:13" ht="13.5" customHeight="1">
      <c r="F895" s="186"/>
      <c r="G895" s="186"/>
      <c r="H895" s="186"/>
      <c r="I895" s="186"/>
      <c r="J895" s="186"/>
      <c r="K895" s="186"/>
      <c r="L895" s="186"/>
      <c r="M895" s="186"/>
    </row>
    <row r="896" spans="6:13" ht="13.5" customHeight="1">
      <c r="F896" s="186"/>
      <c r="G896" s="186"/>
      <c r="H896" s="186"/>
      <c r="I896" s="186"/>
      <c r="J896" s="186"/>
      <c r="K896" s="186"/>
      <c r="L896" s="186"/>
      <c r="M896" s="186"/>
    </row>
    <row r="897" spans="6:13" ht="13.5" customHeight="1">
      <c r="F897" s="186"/>
      <c r="G897" s="186"/>
      <c r="H897" s="186"/>
      <c r="I897" s="186"/>
      <c r="J897" s="186"/>
      <c r="K897" s="186"/>
      <c r="L897" s="186"/>
      <c r="M897" s="186"/>
    </row>
    <row r="898" spans="6:13" ht="13.5" customHeight="1">
      <c r="F898" s="186"/>
      <c r="G898" s="186"/>
      <c r="H898" s="186"/>
      <c r="I898" s="186"/>
      <c r="J898" s="186"/>
      <c r="K898" s="186"/>
      <c r="L898" s="186"/>
      <c r="M898" s="186"/>
    </row>
    <row r="899" spans="6:13" ht="13.5" customHeight="1">
      <c r="F899" s="186"/>
      <c r="G899" s="186"/>
      <c r="H899" s="186"/>
      <c r="I899" s="186"/>
      <c r="J899" s="186"/>
      <c r="K899" s="186"/>
      <c r="L899" s="186"/>
      <c r="M899" s="186"/>
    </row>
    <row r="900" spans="6:13" ht="13.5" customHeight="1">
      <c r="F900" s="186"/>
      <c r="G900" s="186"/>
      <c r="H900" s="186"/>
      <c r="I900" s="186"/>
      <c r="J900" s="186"/>
      <c r="K900" s="186"/>
      <c r="L900" s="186"/>
      <c r="M900" s="186"/>
    </row>
    <row r="901" spans="6:13" ht="13.5" customHeight="1">
      <c r="F901" s="186"/>
      <c r="G901" s="186"/>
      <c r="H901" s="186"/>
      <c r="I901" s="186"/>
      <c r="J901" s="186"/>
      <c r="K901" s="186"/>
      <c r="L901" s="186"/>
      <c r="M901" s="186"/>
    </row>
    <row r="902" spans="6:13" ht="13.5" customHeight="1">
      <c r="F902" s="186"/>
      <c r="G902" s="186"/>
      <c r="H902" s="186"/>
      <c r="I902" s="186"/>
      <c r="J902" s="186"/>
      <c r="K902" s="186"/>
      <c r="L902" s="186"/>
      <c r="M902" s="186"/>
    </row>
    <row r="903" spans="6:13" ht="13.5" customHeight="1">
      <c r="F903" s="186"/>
      <c r="G903" s="186"/>
      <c r="H903" s="186"/>
      <c r="I903" s="186"/>
      <c r="J903" s="186"/>
      <c r="K903" s="186"/>
      <c r="L903" s="186"/>
      <c r="M903" s="186"/>
    </row>
    <row r="904" spans="6:13" ht="13.5" customHeight="1">
      <c r="F904" s="186"/>
      <c r="G904" s="186"/>
      <c r="H904" s="186"/>
      <c r="I904" s="186"/>
      <c r="J904" s="186"/>
      <c r="K904" s="186"/>
      <c r="L904" s="186"/>
      <c r="M904" s="186"/>
    </row>
    <row r="905" spans="6:13" ht="13.5" customHeight="1">
      <c r="F905" s="186"/>
      <c r="G905" s="186"/>
      <c r="H905" s="186"/>
      <c r="I905" s="186"/>
      <c r="J905" s="186"/>
      <c r="K905" s="186"/>
      <c r="L905" s="186"/>
      <c r="M905" s="186"/>
    </row>
    <row r="906" spans="6:13" ht="13.5" customHeight="1">
      <c r="F906" s="186"/>
      <c r="G906" s="186"/>
      <c r="H906" s="186"/>
      <c r="I906" s="186"/>
      <c r="J906" s="186"/>
      <c r="K906" s="186"/>
      <c r="L906" s="186"/>
      <c r="M906" s="186"/>
    </row>
    <row r="907" spans="6:13" ht="13.5" customHeight="1">
      <c r="F907" s="186"/>
      <c r="G907" s="186"/>
      <c r="H907" s="186"/>
      <c r="I907" s="186"/>
      <c r="J907" s="186"/>
      <c r="K907" s="186"/>
      <c r="L907" s="186"/>
      <c r="M907" s="186"/>
    </row>
    <row r="908" spans="6:13" ht="13.5" customHeight="1">
      <c r="F908" s="186"/>
      <c r="G908" s="186"/>
      <c r="H908" s="186"/>
      <c r="I908" s="186"/>
      <c r="J908" s="186"/>
      <c r="K908" s="186"/>
      <c r="L908" s="186"/>
      <c r="M908" s="186"/>
    </row>
    <row r="909" spans="6:13" ht="13.5" customHeight="1">
      <c r="F909" s="186"/>
      <c r="G909" s="186"/>
      <c r="H909" s="186"/>
      <c r="I909" s="186"/>
      <c r="J909" s="186"/>
      <c r="K909" s="186"/>
      <c r="L909" s="186"/>
      <c r="M909" s="186"/>
    </row>
    <row r="910" spans="6:13" ht="13.5" customHeight="1">
      <c r="F910" s="186"/>
      <c r="G910" s="186"/>
      <c r="H910" s="186"/>
      <c r="I910" s="186"/>
      <c r="J910" s="186"/>
      <c r="K910" s="186"/>
      <c r="L910" s="186"/>
      <c r="M910" s="186"/>
    </row>
    <row r="911" spans="6:13" ht="13.5" customHeight="1">
      <c r="F911" s="186"/>
      <c r="G911" s="186"/>
      <c r="H911" s="186"/>
      <c r="I911" s="186"/>
      <c r="J911" s="186"/>
      <c r="K911" s="186"/>
      <c r="L911" s="186"/>
      <c r="M911" s="186"/>
    </row>
    <row r="912" spans="6:13" ht="13.5" customHeight="1">
      <c r="F912" s="186"/>
      <c r="G912" s="186"/>
      <c r="H912" s="186"/>
      <c r="I912" s="186"/>
      <c r="J912" s="186"/>
      <c r="K912" s="186"/>
      <c r="L912" s="186"/>
      <c r="M912" s="186"/>
    </row>
    <row r="913" spans="6:13" ht="13.5" customHeight="1">
      <c r="F913" s="186"/>
      <c r="G913" s="186"/>
      <c r="H913" s="186"/>
      <c r="I913" s="186"/>
      <c r="J913" s="186"/>
      <c r="K913" s="186"/>
      <c r="L913" s="186"/>
      <c r="M913" s="186"/>
    </row>
    <row r="914" spans="6:13" ht="13.5" customHeight="1">
      <c r="F914" s="186"/>
      <c r="G914" s="186"/>
      <c r="H914" s="186"/>
      <c r="I914" s="186"/>
      <c r="J914" s="186"/>
      <c r="K914" s="186"/>
      <c r="L914" s="186"/>
      <c r="M914" s="186"/>
    </row>
    <row r="915" spans="6:13" ht="13.5" customHeight="1">
      <c r="F915" s="186"/>
      <c r="G915" s="186"/>
      <c r="H915" s="186"/>
      <c r="I915" s="186"/>
      <c r="J915" s="186"/>
      <c r="K915" s="186"/>
      <c r="L915" s="186"/>
      <c r="M915" s="186"/>
    </row>
    <row r="916" spans="6:13" ht="13.5" customHeight="1">
      <c r="F916" s="186"/>
      <c r="G916" s="186"/>
      <c r="H916" s="186"/>
      <c r="I916" s="186"/>
      <c r="J916" s="186"/>
      <c r="K916" s="186"/>
      <c r="L916" s="186"/>
      <c r="M916" s="186"/>
    </row>
    <row r="917" spans="6:13" ht="13.5" customHeight="1">
      <c r="F917" s="186"/>
      <c r="G917" s="186"/>
      <c r="H917" s="186"/>
      <c r="I917" s="186"/>
      <c r="J917" s="186"/>
      <c r="K917" s="186"/>
      <c r="L917" s="186"/>
      <c r="M917" s="186"/>
    </row>
    <row r="918" spans="6:13" ht="13.5" customHeight="1">
      <c r="F918" s="186"/>
      <c r="G918" s="186"/>
      <c r="H918" s="186"/>
      <c r="I918" s="186"/>
      <c r="J918" s="186"/>
      <c r="K918" s="186"/>
      <c r="L918" s="186"/>
      <c r="M918" s="186"/>
    </row>
    <row r="919" spans="6:13" ht="13.5" customHeight="1">
      <c r="F919" s="186"/>
      <c r="G919" s="186"/>
      <c r="H919" s="186"/>
      <c r="I919" s="186"/>
      <c r="J919" s="186"/>
      <c r="K919" s="186"/>
      <c r="L919" s="186"/>
      <c r="M919" s="186"/>
    </row>
    <row r="920" spans="6:13" ht="13.5" customHeight="1">
      <c r="F920" s="186"/>
      <c r="G920" s="186"/>
      <c r="H920" s="186"/>
      <c r="I920" s="186"/>
      <c r="J920" s="186"/>
      <c r="K920" s="186"/>
      <c r="L920" s="186"/>
      <c r="M920" s="186"/>
    </row>
    <row r="921" spans="6:13" ht="13.5" customHeight="1">
      <c r="F921" s="186"/>
      <c r="G921" s="186"/>
      <c r="H921" s="186"/>
      <c r="I921" s="186"/>
      <c r="J921" s="186"/>
      <c r="K921" s="186"/>
      <c r="L921" s="186"/>
      <c r="M921" s="186"/>
    </row>
    <row r="922" spans="6:13" ht="13.5" customHeight="1">
      <c r="F922" s="186"/>
      <c r="G922" s="186"/>
      <c r="H922" s="186"/>
      <c r="I922" s="186"/>
      <c r="J922" s="186"/>
      <c r="K922" s="186"/>
      <c r="L922" s="186"/>
      <c r="M922" s="186"/>
    </row>
    <row r="923" spans="6:13" ht="13.5" customHeight="1">
      <c r="F923" s="186"/>
      <c r="G923" s="186"/>
      <c r="H923" s="186"/>
      <c r="I923" s="186"/>
      <c r="J923" s="186"/>
      <c r="K923" s="186"/>
      <c r="L923" s="186"/>
      <c r="M923" s="186"/>
    </row>
    <row r="924" spans="6:13" ht="13.5" customHeight="1">
      <c r="F924" s="186"/>
      <c r="G924" s="186"/>
      <c r="H924" s="186"/>
      <c r="I924" s="186"/>
      <c r="J924" s="186"/>
      <c r="K924" s="186"/>
      <c r="L924" s="186"/>
      <c r="M924" s="186"/>
    </row>
    <row r="925" spans="6:13" ht="13.5" customHeight="1">
      <c r="F925" s="186"/>
      <c r="G925" s="186"/>
      <c r="H925" s="186"/>
      <c r="I925" s="186"/>
      <c r="J925" s="186"/>
      <c r="K925" s="186"/>
      <c r="L925" s="186"/>
      <c r="M925" s="186"/>
    </row>
    <row r="926" spans="6:13" ht="13.5" customHeight="1">
      <c r="F926" s="186"/>
      <c r="G926" s="186"/>
      <c r="H926" s="186"/>
      <c r="I926" s="186"/>
      <c r="J926" s="186"/>
      <c r="K926" s="186"/>
      <c r="L926" s="186"/>
      <c r="M926" s="186"/>
    </row>
    <row r="927" spans="6:13" ht="13.5" customHeight="1">
      <c r="F927" s="186"/>
      <c r="G927" s="186"/>
      <c r="H927" s="186"/>
      <c r="I927" s="186"/>
      <c r="J927" s="186"/>
      <c r="K927" s="186"/>
      <c r="L927" s="186"/>
      <c r="M927" s="186"/>
    </row>
    <row r="928" spans="6:13" ht="13.5" customHeight="1">
      <c r="F928" s="186"/>
      <c r="G928" s="186"/>
      <c r="H928" s="186"/>
      <c r="I928" s="186"/>
      <c r="J928" s="186"/>
      <c r="K928" s="186"/>
      <c r="L928" s="186"/>
      <c r="M928" s="186"/>
    </row>
    <row r="929" spans="6:13" ht="13.5" customHeight="1">
      <c r="F929" s="186"/>
      <c r="G929" s="186"/>
      <c r="H929" s="186"/>
      <c r="I929" s="186"/>
      <c r="J929" s="186"/>
      <c r="K929" s="186"/>
      <c r="L929" s="186"/>
      <c r="M929" s="186"/>
    </row>
    <row r="930" spans="6:13" ht="13.5" customHeight="1">
      <c r="F930" s="186"/>
      <c r="G930" s="186"/>
      <c r="H930" s="186"/>
      <c r="I930" s="186"/>
      <c r="J930" s="186"/>
      <c r="K930" s="186"/>
      <c r="L930" s="186"/>
      <c r="M930" s="186"/>
    </row>
    <row r="931" spans="6:13" ht="13.5" customHeight="1">
      <c r="F931" s="186"/>
      <c r="G931" s="186"/>
      <c r="H931" s="186"/>
      <c r="I931" s="186"/>
      <c r="J931" s="186"/>
      <c r="K931" s="186"/>
      <c r="L931" s="186"/>
      <c r="M931" s="186"/>
    </row>
    <row r="932" spans="6:13" ht="13.5" customHeight="1">
      <c r="F932" s="186"/>
      <c r="G932" s="186"/>
      <c r="H932" s="186"/>
      <c r="I932" s="186"/>
      <c r="J932" s="186"/>
      <c r="K932" s="186"/>
      <c r="L932" s="186"/>
      <c r="M932" s="186"/>
    </row>
    <row r="933" spans="6:13" ht="13.5" customHeight="1">
      <c r="F933" s="186"/>
      <c r="G933" s="186"/>
      <c r="H933" s="186"/>
      <c r="I933" s="186"/>
      <c r="J933" s="186"/>
      <c r="K933" s="186"/>
      <c r="L933" s="186"/>
      <c r="M933" s="186"/>
    </row>
    <row r="934" spans="6:13" ht="13.5" customHeight="1">
      <c r="F934" s="186"/>
      <c r="G934" s="186"/>
      <c r="H934" s="186"/>
      <c r="I934" s="186"/>
      <c r="J934" s="186"/>
      <c r="K934" s="186"/>
      <c r="L934" s="186"/>
      <c r="M934" s="186"/>
    </row>
    <row r="935" spans="6:13" ht="13.5" customHeight="1">
      <c r="F935" s="186"/>
      <c r="G935" s="186"/>
      <c r="H935" s="186"/>
      <c r="I935" s="186"/>
      <c r="J935" s="186"/>
      <c r="K935" s="186"/>
      <c r="L935" s="186"/>
      <c r="M935" s="186"/>
    </row>
    <row r="936" spans="6:13" ht="13.5" customHeight="1">
      <c r="F936" s="186"/>
      <c r="G936" s="186"/>
      <c r="H936" s="186"/>
      <c r="I936" s="186"/>
      <c r="J936" s="186"/>
      <c r="K936" s="186"/>
      <c r="L936" s="186"/>
      <c r="M936" s="186"/>
    </row>
    <row r="937" spans="6:13" ht="13.5" customHeight="1">
      <c r="F937" s="186"/>
      <c r="G937" s="186"/>
      <c r="H937" s="186"/>
      <c r="I937" s="186"/>
      <c r="J937" s="186"/>
      <c r="K937" s="186"/>
      <c r="L937" s="186"/>
      <c r="M937" s="186"/>
    </row>
    <row r="938" spans="6:13" ht="13.5" customHeight="1">
      <c r="F938" s="186"/>
      <c r="G938" s="186"/>
      <c r="H938" s="186"/>
      <c r="I938" s="186"/>
      <c r="J938" s="186"/>
      <c r="K938" s="186"/>
      <c r="L938" s="186"/>
      <c r="M938" s="186"/>
    </row>
    <row r="939" spans="6:13" ht="13.5" customHeight="1">
      <c r="F939" s="186"/>
      <c r="G939" s="186"/>
      <c r="H939" s="186"/>
      <c r="I939" s="186"/>
      <c r="J939" s="186"/>
      <c r="K939" s="186"/>
      <c r="L939" s="186"/>
      <c r="M939" s="186"/>
    </row>
    <row r="940" spans="6:13" ht="13.5" customHeight="1">
      <c r="F940" s="186"/>
      <c r="G940" s="186"/>
      <c r="H940" s="186"/>
      <c r="I940" s="186"/>
      <c r="J940" s="186"/>
      <c r="K940" s="186"/>
      <c r="L940" s="186"/>
      <c r="M940" s="186"/>
    </row>
    <row r="941" spans="6:13" ht="13.5" customHeight="1">
      <c r="F941" s="186"/>
      <c r="G941" s="186"/>
      <c r="H941" s="186"/>
      <c r="I941" s="186"/>
      <c r="J941" s="186"/>
      <c r="K941" s="186"/>
      <c r="L941" s="186"/>
      <c r="M941" s="186"/>
    </row>
    <row r="942" spans="6:13" ht="13.5" customHeight="1">
      <c r="F942" s="186"/>
      <c r="G942" s="186"/>
      <c r="H942" s="186"/>
      <c r="I942" s="186"/>
      <c r="J942" s="186"/>
      <c r="K942" s="186"/>
      <c r="L942" s="186"/>
      <c r="M942" s="186"/>
    </row>
    <row r="943" spans="6:13" ht="13.5" customHeight="1">
      <c r="F943" s="186"/>
      <c r="G943" s="186"/>
      <c r="H943" s="186"/>
      <c r="I943" s="186"/>
      <c r="J943" s="186"/>
      <c r="K943" s="186"/>
      <c r="L943" s="186"/>
      <c r="M943" s="186"/>
    </row>
    <row r="944" spans="6:13" ht="13.5" customHeight="1">
      <c r="F944" s="186"/>
      <c r="G944" s="186"/>
      <c r="H944" s="186"/>
      <c r="I944" s="186"/>
      <c r="J944" s="186"/>
      <c r="K944" s="186"/>
      <c r="L944" s="186"/>
      <c r="M944" s="186"/>
    </row>
    <row r="945" spans="6:13" ht="13.5" customHeight="1">
      <c r="F945" s="186"/>
      <c r="G945" s="186"/>
      <c r="H945" s="186"/>
      <c r="I945" s="186"/>
      <c r="J945" s="186"/>
      <c r="K945" s="186"/>
      <c r="L945" s="186"/>
      <c r="M945" s="186"/>
    </row>
    <row r="946" spans="6:13" ht="13.5" customHeight="1">
      <c r="F946" s="186"/>
      <c r="G946" s="186"/>
      <c r="H946" s="186"/>
      <c r="I946" s="186"/>
      <c r="J946" s="186"/>
      <c r="K946" s="186"/>
      <c r="L946" s="186"/>
      <c r="M946" s="186"/>
    </row>
    <row r="947" spans="6:13" ht="13.5" customHeight="1">
      <c r="F947" s="186"/>
      <c r="G947" s="186"/>
      <c r="H947" s="186"/>
      <c r="I947" s="186"/>
      <c r="J947" s="186"/>
      <c r="K947" s="186"/>
      <c r="L947" s="186"/>
      <c r="M947" s="186"/>
    </row>
    <row r="948" spans="6:13" ht="13.5" customHeight="1">
      <c r="F948" s="186"/>
      <c r="G948" s="186"/>
      <c r="H948" s="186"/>
      <c r="I948" s="186"/>
      <c r="J948" s="186"/>
      <c r="K948" s="186"/>
      <c r="L948" s="186"/>
      <c r="M948" s="186"/>
    </row>
    <row r="949" spans="6:13" ht="13.5" customHeight="1">
      <c r="F949" s="186"/>
      <c r="G949" s="186"/>
      <c r="H949" s="186"/>
      <c r="I949" s="186"/>
      <c r="J949" s="186"/>
      <c r="K949" s="186"/>
      <c r="L949" s="186"/>
      <c r="M949" s="186"/>
    </row>
    <row r="950" spans="6:13" ht="13.5" customHeight="1">
      <c r="F950" s="186"/>
      <c r="G950" s="186"/>
      <c r="H950" s="186"/>
      <c r="I950" s="186"/>
      <c r="J950" s="186"/>
      <c r="K950" s="186"/>
      <c r="L950" s="186"/>
      <c r="M950" s="186"/>
    </row>
    <row r="951" spans="6:13" ht="13.5" customHeight="1">
      <c r="F951" s="186"/>
      <c r="G951" s="186"/>
      <c r="H951" s="186"/>
      <c r="I951" s="186"/>
      <c r="J951" s="186"/>
      <c r="K951" s="186"/>
      <c r="L951" s="186"/>
      <c r="M951" s="186"/>
    </row>
    <row r="952" spans="6:13" ht="13.5" customHeight="1">
      <c r="F952" s="186"/>
      <c r="G952" s="186"/>
      <c r="H952" s="186"/>
      <c r="I952" s="186"/>
      <c r="J952" s="186"/>
      <c r="K952" s="186"/>
      <c r="L952" s="186"/>
      <c r="M952" s="186"/>
    </row>
    <row r="953" spans="6:13" ht="13.5" customHeight="1">
      <c r="F953" s="186"/>
      <c r="G953" s="186"/>
      <c r="H953" s="186"/>
      <c r="I953" s="186"/>
      <c r="J953" s="186"/>
      <c r="K953" s="186"/>
      <c r="L953" s="186"/>
      <c r="M953" s="186"/>
    </row>
    <row r="954" spans="6:13" ht="13.5" customHeight="1">
      <c r="F954" s="186"/>
      <c r="G954" s="186"/>
      <c r="H954" s="186"/>
      <c r="I954" s="186"/>
      <c r="J954" s="186"/>
      <c r="K954" s="186"/>
      <c r="L954" s="186"/>
      <c r="M954" s="186"/>
    </row>
    <row r="955" spans="6:13" ht="13.5" customHeight="1">
      <c r="F955" s="186"/>
      <c r="G955" s="186"/>
      <c r="H955" s="186"/>
      <c r="I955" s="186"/>
      <c r="J955" s="186"/>
      <c r="K955" s="186"/>
      <c r="L955" s="186"/>
      <c r="M955" s="186"/>
    </row>
    <row r="956" spans="6:13" ht="13.5" customHeight="1">
      <c r="F956" s="186"/>
      <c r="G956" s="186"/>
      <c r="H956" s="186"/>
      <c r="I956" s="186"/>
      <c r="J956" s="186"/>
      <c r="K956" s="186"/>
      <c r="L956" s="186"/>
      <c r="M956" s="186"/>
    </row>
    <row r="957" spans="6:13" ht="13.5" customHeight="1">
      <c r="F957" s="186"/>
      <c r="G957" s="186"/>
      <c r="H957" s="186"/>
      <c r="I957" s="186"/>
      <c r="J957" s="186"/>
      <c r="K957" s="186"/>
      <c r="L957" s="186"/>
      <c r="M957" s="186"/>
    </row>
    <row r="958" spans="6:13" ht="13.5" customHeight="1">
      <c r="F958" s="186"/>
      <c r="G958" s="186"/>
      <c r="H958" s="186"/>
      <c r="I958" s="186"/>
      <c r="J958" s="186"/>
      <c r="K958" s="186"/>
      <c r="L958" s="186"/>
      <c r="M958" s="186"/>
    </row>
    <row r="959" spans="6:13" ht="13.5" customHeight="1">
      <c r="F959" s="186"/>
      <c r="G959" s="186"/>
      <c r="H959" s="186"/>
      <c r="I959" s="186"/>
      <c r="J959" s="186"/>
      <c r="K959" s="186"/>
      <c r="L959" s="186"/>
      <c r="M959" s="186"/>
    </row>
    <row r="960" spans="6:13" ht="13.5" customHeight="1">
      <c r="F960" s="186"/>
      <c r="G960" s="186"/>
      <c r="H960" s="186"/>
      <c r="I960" s="186"/>
      <c r="J960" s="186"/>
      <c r="K960" s="186"/>
      <c r="L960" s="186"/>
      <c r="M960" s="186"/>
    </row>
    <row r="961" spans="6:13" ht="13.5" customHeight="1">
      <c r="F961" s="186"/>
      <c r="G961" s="186"/>
      <c r="H961" s="186"/>
      <c r="I961" s="186"/>
      <c r="J961" s="186"/>
      <c r="K961" s="186"/>
      <c r="L961" s="186"/>
      <c r="M961" s="186"/>
    </row>
    <row r="962" spans="6:13" ht="13.5" customHeight="1">
      <c r="F962" s="186"/>
      <c r="G962" s="186"/>
      <c r="H962" s="186"/>
      <c r="I962" s="186"/>
      <c r="J962" s="186"/>
      <c r="K962" s="186"/>
      <c r="L962" s="186"/>
      <c r="M962" s="186"/>
    </row>
    <row r="963" spans="6:13" ht="13.5" customHeight="1">
      <c r="F963" s="186"/>
      <c r="G963" s="186"/>
      <c r="H963" s="186"/>
      <c r="I963" s="186"/>
      <c r="J963" s="186"/>
      <c r="K963" s="186"/>
      <c r="L963" s="186"/>
      <c r="M963" s="186"/>
    </row>
    <row r="964" spans="6:13" ht="13.5" customHeight="1">
      <c r="F964" s="186"/>
      <c r="G964" s="186"/>
      <c r="H964" s="186"/>
      <c r="I964" s="186"/>
      <c r="J964" s="186"/>
      <c r="K964" s="186"/>
      <c r="L964" s="186"/>
      <c r="M964" s="186"/>
    </row>
    <row r="965" spans="6:13" ht="13.5" customHeight="1">
      <c r="F965" s="186"/>
      <c r="G965" s="186"/>
      <c r="H965" s="186"/>
      <c r="I965" s="186"/>
      <c r="J965" s="186"/>
      <c r="K965" s="186"/>
      <c r="L965" s="186"/>
      <c r="M965" s="186"/>
    </row>
    <row r="966" spans="6:13" ht="13.5" customHeight="1">
      <c r="F966" s="186"/>
      <c r="G966" s="186"/>
      <c r="H966" s="186"/>
      <c r="I966" s="186"/>
      <c r="J966" s="186"/>
      <c r="K966" s="186"/>
      <c r="L966" s="186"/>
      <c r="M966" s="186"/>
    </row>
    <row r="967" spans="6:13" ht="13.5" customHeight="1">
      <c r="F967" s="186"/>
      <c r="G967" s="186"/>
      <c r="H967" s="186"/>
      <c r="I967" s="186"/>
      <c r="J967" s="186"/>
      <c r="K967" s="186"/>
      <c r="L967" s="186"/>
      <c r="M967" s="186"/>
    </row>
    <row r="968" spans="6:13" ht="13.5" customHeight="1">
      <c r="F968" s="186"/>
      <c r="G968" s="186"/>
      <c r="H968" s="186"/>
      <c r="I968" s="186"/>
      <c r="J968" s="186"/>
      <c r="K968" s="186"/>
      <c r="L968" s="186"/>
      <c r="M968" s="186"/>
    </row>
    <row r="969" spans="6:13" ht="13.5" customHeight="1">
      <c r="F969" s="186"/>
      <c r="G969" s="186"/>
      <c r="H969" s="186"/>
      <c r="I969" s="186"/>
      <c r="J969" s="186"/>
      <c r="K969" s="186"/>
      <c r="L969" s="186"/>
      <c r="M969" s="186"/>
    </row>
    <row r="970" spans="6:13" ht="13.5" customHeight="1">
      <c r="F970" s="186"/>
      <c r="G970" s="186"/>
      <c r="H970" s="186"/>
      <c r="I970" s="186"/>
      <c r="J970" s="186"/>
      <c r="K970" s="186"/>
      <c r="L970" s="186"/>
      <c r="M970" s="186"/>
    </row>
    <row r="971" spans="6:13" ht="13.5" customHeight="1">
      <c r="F971" s="186"/>
      <c r="G971" s="186"/>
      <c r="H971" s="186"/>
      <c r="I971" s="186"/>
      <c r="J971" s="186"/>
      <c r="K971" s="186"/>
      <c r="L971" s="186"/>
      <c r="M971" s="186"/>
    </row>
    <row r="972" spans="6:13" ht="13.5" customHeight="1">
      <c r="F972" s="186"/>
      <c r="G972" s="186"/>
      <c r="H972" s="186"/>
      <c r="I972" s="186"/>
      <c r="J972" s="186"/>
      <c r="K972" s="186"/>
      <c r="L972" s="186"/>
      <c r="M972" s="186"/>
    </row>
    <row r="973" spans="6:13" ht="13.5" customHeight="1">
      <c r="F973" s="186"/>
      <c r="G973" s="186"/>
      <c r="H973" s="186"/>
      <c r="I973" s="186"/>
      <c r="J973" s="186"/>
      <c r="K973" s="186"/>
      <c r="L973" s="186"/>
      <c r="M973" s="186"/>
    </row>
    <row r="974" spans="6:13" ht="13.5" customHeight="1">
      <c r="F974" s="186"/>
      <c r="G974" s="186"/>
      <c r="H974" s="186"/>
      <c r="I974" s="186"/>
      <c r="J974" s="186"/>
      <c r="K974" s="186"/>
      <c r="L974" s="186"/>
      <c r="M974" s="186"/>
    </row>
    <row r="975" spans="6:13" ht="13.5" customHeight="1">
      <c r="F975" s="186"/>
      <c r="G975" s="186"/>
      <c r="H975" s="186"/>
      <c r="I975" s="186"/>
      <c r="J975" s="186"/>
      <c r="K975" s="186"/>
      <c r="L975" s="186"/>
      <c r="M975" s="186"/>
    </row>
    <row r="976" spans="6:13" ht="13.5" customHeight="1">
      <c r="F976" s="186"/>
      <c r="G976" s="186"/>
      <c r="H976" s="186"/>
      <c r="I976" s="186"/>
      <c r="J976" s="186"/>
      <c r="K976" s="186"/>
      <c r="L976" s="186"/>
      <c r="M976" s="186"/>
    </row>
    <row r="977" spans="6:13" ht="13.5" customHeight="1">
      <c r="F977" s="186"/>
      <c r="G977" s="186"/>
      <c r="H977" s="186"/>
      <c r="I977" s="186"/>
      <c r="J977" s="186"/>
      <c r="K977" s="186"/>
      <c r="L977" s="186"/>
      <c r="M977" s="186"/>
    </row>
    <row r="978" spans="6:13" ht="13.5" customHeight="1">
      <c r="F978" s="186"/>
      <c r="G978" s="186"/>
      <c r="H978" s="186"/>
      <c r="I978" s="186"/>
      <c r="J978" s="186"/>
      <c r="K978" s="186"/>
      <c r="L978" s="186"/>
      <c r="M978" s="186"/>
    </row>
    <row r="979" spans="6:13" ht="13.5" customHeight="1">
      <c r="F979" s="186"/>
      <c r="G979" s="186"/>
      <c r="H979" s="186"/>
      <c r="I979" s="186"/>
      <c r="J979" s="186"/>
      <c r="K979" s="186"/>
      <c r="L979" s="186"/>
      <c r="M979" s="186"/>
    </row>
    <row r="980" spans="6:13" ht="13.5" customHeight="1">
      <c r="F980" s="186"/>
      <c r="G980" s="186"/>
      <c r="H980" s="186"/>
      <c r="I980" s="186"/>
      <c r="J980" s="186"/>
      <c r="K980" s="186"/>
      <c r="L980" s="186"/>
      <c r="M980" s="186"/>
    </row>
    <row r="981" spans="6:13" ht="13.5" customHeight="1">
      <c r="F981" s="186"/>
      <c r="G981" s="186"/>
      <c r="H981" s="186"/>
      <c r="I981" s="186"/>
      <c r="J981" s="186"/>
      <c r="K981" s="186"/>
      <c r="L981" s="186"/>
      <c r="M981" s="186"/>
    </row>
    <row r="982" spans="6:13" ht="13.5" customHeight="1">
      <c r="F982" s="186"/>
      <c r="G982" s="186"/>
      <c r="H982" s="186"/>
      <c r="I982" s="186"/>
      <c r="J982" s="186"/>
      <c r="K982" s="186"/>
      <c r="L982" s="186"/>
      <c r="M982" s="186"/>
    </row>
    <row r="983" spans="6:13" ht="13.5" customHeight="1">
      <c r="F983" s="186"/>
      <c r="G983" s="186"/>
      <c r="H983" s="186"/>
      <c r="I983" s="186"/>
      <c r="J983" s="186"/>
      <c r="K983" s="186"/>
      <c r="L983" s="186"/>
      <c r="M983" s="186"/>
    </row>
    <row r="984" spans="6:13" ht="13.5" customHeight="1">
      <c r="F984" s="186"/>
      <c r="G984" s="186"/>
      <c r="H984" s="186"/>
      <c r="I984" s="186"/>
      <c r="J984" s="186"/>
      <c r="K984" s="186"/>
      <c r="L984" s="186"/>
      <c r="M984" s="186"/>
    </row>
    <row r="985" spans="6:13" ht="13.5" customHeight="1">
      <c r="F985" s="186"/>
      <c r="G985" s="186"/>
      <c r="H985" s="186"/>
      <c r="I985" s="186"/>
      <c r="J985" s="186"/>
      <c r="K985" s="186"/>
      <c r="L985" s="186"/>
      <c r="M985" s="186"/>
    </row>
    <row r="986" spans="6:13" ht="13.5" customHeight="1">
      <c r="F986" s="186"/>
      <c r="G986" s="186"/>
      <c r="H986" s="186"/>
      <c r="I986" s="186"/>
      <c r="J986" s="186"/>
      <c r="K986" s="186"/>
      <c r="L986" s="186"/>
      <c r="M986" s="186"/>
    </row>
    <row r="987" spans="6:13" ht="13.5" customHeight="1">
      <c r="F987" s="186"/>
      <c r="G987" s="186"/>
      <c r="H987" s="186"/>
      <c r="I987" s="186"/>
      <c r="J987" s="186"/>
      <c r="K987" s="186"/>
      <c r="L987" s="186"/>
      <c r="M987" s="186"/>
    </row>
    <row r="988" spans="6:13" ht="13.5" customHeight="1">
      <c r="F988" s="186"/>
      <c r="G988" s="186"/>
      <c r="H988" s="186"/>
      <c r="I988" s="186"/>
      <c r="J988" s="186"/>
      <c r="K988" s="186"/>
      <c r="L988" s="186"/>
      <c r="M988" s="186"/>
    </row>
    <row r="989" spans="6:13" ht="13.5" customHeight="1">
      <c r="F989" s="186"/>
      <c r="G989" s="186"/>
      <c r="H989" s="186"/>
      <c r="I989" s="186"/>
      <c r="J989" s="186"/>
      <c r="K989" s="186"/>
      <c r="L989" s="186"/>
      <c r="M989" s="186"/>
    </row>
    <row r="990" spans="6:13" ht="13.5" customHeight="1">
      <c r="F990" s="186"/>
      <c r="G990" s="186"/>
      <c r="H990" s="186"/>
      <c r="I990" s="186"/>
      <c r="J990" s="186"/>
      <c r="K990" s="186"/>
      <c r="L990" s="186"/>
      <c r="M990" s="186"/>
    </row>
    <row r="991" spans="6:13" ht="13.5" customHeight="1">
      <c r="F991" s="186"/>
      <c r="G991" s="186"/>
      <c r="H991" s="186"/>
      <c r="I991" s="186"/>
      <c r="J991" s="186"/>
      <c r="K991" s="186"/>
      <c r="L991" s="186"/>
      <c r="M991" s="186"/>
    </row>
    <row r="992" spans="6:13" ht="13.5" customHeight="1">
      <c r="F992" s="186"/>
      <c r="G992" s="186"/>
      <c r="H992" s="186"/>
      <c r="I992" s="186"/>
      <c r="J992" s="186"/>
      <c r="K992" s="186"/>
      <c r="L992" s="186"/>
      <c r="M992" s="186"/>
    </row>
    <row r="993" spans="6:13" ht="13.5" customHeight="1">
      <c r="F993" s="186"/>
      <c r="G993" s="186"/>
      <c r="H993" s="186"/>
      <c r="I993" s="186"/>
      <c r="J993" s="186"/>
      <c r="K993" s="186"/>
      <c r="L993" s="186"/>
      <c r="M993" s="186"/>
    </row>
    <row r="994" spans="6:13" ht="13.5" customHeight="1">
      <c r="F994" s="186"/>
      <c r="G994" s="186"/>
      <c r="H994" s="186"/>
      <c r="I994" s="186"/>
      <c r="J994" s="186"/>
      <c r="K994" s="186"/>
      <c r="L994" s="186"/>
      <c r="M994" s="186"/>
    </row>
    <row r="995" spans="6:13" ht="13.5" customHeight="1">
      <c r="F995" s="186"/>
      <c r="G995" s="186"/>
      <c r="H995" s="186"/>
      <c r="I995" s="186"/>
      <c r="J995" s="186"/>
      <c r="K995" s="186"/>
      <c r="L995" s="186"/>
      <c r="M995" s="186"/>
    </row>
    <row r="996" spans="6:13" ht="13.5" customHeight="1">
      <c r="F996" s="186"/>
      <c r="G996" s="186"/>
      <c r="H996" s="186"/>
      <c r="I996" s="186"/>
      <c r="J996" s="186"/>
      <c r="K996" s="186"/>
      <c r="L996" s="186"/>
      <c r="M996" s="186"/>
    </row>
    <row r="997" spans="6:13" ht="13.5" customHeight="1">
      <c r="F997" s="186"/>
      <c r="G997" s="186"/>
      <c r="H997" s="186"/>
      <c r="I997" s="186"/>
      <c r="J997" s="186"/>
      <c r="K997" s="186"/>
      <c r="L997" s="186"/>
      <c r="M997" s="186"/>
    </row>
    <row r="998" spans="6:13" ht="13.5" customHeight="1">
      <c r="F998" s="186"/>
      <c r="G998" s="186"/>
      <c r="H998" s="186"/>
      <c r="I998" s="186"/>
      <c r="J998" s="186"/>
      <c r="K998" s="186"/>
      <c r="L998" s="186"/>
      <c r="M998" s="186"/>
    </row>
    <row r="999" spans="6:13" ht="13.5" customHeight="1">
      <c r="F999" s="186"/>
      <c r="G999" s="186"/>
      <c r="H999" s="186"/>
      <c r="I999" s="186"/>
      <c r="J999" s="186"/>
      <c r="K999" s="186"/>
      <c r="L999" s="186"/>
      <c r="M999" s="186"/>
    </row>
    <row r="1000" spans="6:13" ht="13.5" customHeight="1">
      <c r="F1000" s="186"/>
      <c r="G1000" s="186"/>
      <c r="H1000" s="186"/>
      <c r="I1000" s="186"/>
      <c r="J1000" s="186"/>
      <c r="K1000" s="186"/>
      <c r="L1000" s="186"/>
      <c r="M1000" s="186"/>
    </row>
    <row r="1001" spans="6:13" ht="13.5" customHeight="1">
      <c r="F1001" s="186"/>
      <c r="G1001" s="186"/>
      <c r="H1001" s="186"/>
      <c r="I1001" s="186"/>
      <c r="J1001" s="186"/>
      <c r="K1001" s="186"/>
      <c r="L1001" s="186"/>
      <c r="M1001" s="186"/>
    </row>
    <row r="1002" spans="6:13" ht="13.5" customHeight="1">
      <c r="F1002" s="186"/>
      <c r="G1002" s="186"/>
      <c r="H1002" s="186"/>
      <c r="I1002" s="186"/>
      <c r="J1002" s="186"/>
      <c r="K1002" s="186"/>
      <c r="L1002" s="186"/>
      <c r="M1002" s="186"/>
    </row>
    <row r="1003" spans="6:13" ht="13.5" customHeight="1">
      <c r="F1003" s="186"/>
      <c r="G1003" s="186"/>
      <c r="H1003" s="186"/>
      <c r="I1003" s="186"/>
      <c r="J1003" s="186"/>
      <c r="K1003" s="186"/>
      <c r="L1003" s="186"/>
      <c r="M1003" s="186"/>
    </row>
    <row r="1004" spans="6:13" ht="13.5" customHeight="1">
      <c r="F1004" s="186"/>
      <c r="G1004" s="186"/>
      <c r="H1004" s="186"/>
      <c r="I1004" s="186"/>
      <c r="J1004" s="186"/>
      <c r="K1004" s="186"/>
      <c r="L1004" s="186"/>
      <c r="M1004" s="186"/>
    </row>
    <row r="1005" spans="6:13" ht="13.5" customHeight="1">
      <c r="F1005" s="186"/>
      <c r="G1005" s="186"/>
      <c r="H1005" s="186"/>
      <c r="I1005" s="186"/>
      <c r="J1005" s="186"/>
      <c r="K1005" s="186"/>
      <c r="L1005" s="186"/>
      <c r="M1005" s="186"/>
    </row>
    <row r="1006" spans="6:13" ht="13.5" customHeight="1">
      <c r="F1006" s="186"/>
      <c r="G1006" s="186"/>
      <c r="H1006" s="186"/>
      <c r="I1006" s="186"/>
      <c r="J1006" s="186"/>
      <c r="K1006" s="186"/>
      <c r="L1006" s="186"/>
      <c r="M1006" s="186"/>
    </row>
    <row r="1007" spans="6:13" ht="13.5" customHeight="1">
      <c r="F1007" s="186"/>
      <c r="G1007" s="186"/>
      <c r="H1007" s="186"/>
      <c r="I1007" s="186"/>
      <c r="J1007" s="186"/>
      <c r="K1007" s="186"/>
      <c r="L1007" s="186"/>
      <c r="M1007" s="186"/>
    </row>
    <row r="1008" spans="6:13" ht="13.5" customHeight="1">
      <c r="F1008" s="186"/>
      <c r="G1008" s="186"/>
      <c r="H1008" s="186"/>
      <c r="I1008" s="186"/>
      <c r="J1008" s="186"/>
      <c r="K1008" s="186"/>
      <c r="L1008" s="186"/>
      <c r="M1008" s="186"/>
    </row>
    <row r="1009" spans="6:13" ht="13.5" customHeight="1">
      <c r="F1009" s="186"/>
      <c r="G1009" s="186"/>
      <c r="H1009" s="186"/>
      <c r="I1009" s="186"/>
      <c r="J1009" s="186"/>
      <c r="K1009" s="186"/>
      <c r="L1009" s="186"/>
      <c r="M1009" s="186"/>
    </row>
    <row r="1010" spans="6:13" ht="13.5" customHeight="1">
      <c r="F1010" s="186"/>
      <c r="G1010" s="186"/>
      <c r="H1010" s="186"/>
      <c r="I1010" s="186"/>
      <c r="J1010" s="186"/>
      <c r="K1010" s="186"/>
      <c r="L1010" s="186"/>
      <c r="M1010" s="186"/>
    </row>
    <row r="1011" spans="6:13" ht="13.5" customHeight="1">
      <c r="F1011" s="186"/>
      <c r="G1011" s="186"/>
      <c r="H1011" s="186"/>
      <c r="I1011" s="186"/>
      <c r="J1011" s="186"/>
      <c r="K1011" s="186"/>
      <c r="L1011" s="186"/>
      <c r="M1011" s="186"/>
    </row>
    <row r="1012" spans="6:13" ht="13.5" customHeight="1">
      <c r="F1012" s="186"/>
      <c r="G1012" s="186"/>
      <c r="H1012" s="186"/>
      <c r="I1012" s="186"/>
      <c r="J1012" s="186"/>
      <c r="K1012" s="186"/>
      <c r="L1012" s="186"/>
      <c r="M1012" s="186"/>
    </row>
    <row r="1013" spans="6:13" ht="13.5" customHeight="1">
      <c r="F1013" s="186"/>
      <c r="G1013" s="186"/>
      <c r="H1013" s="186"/>
      <c r="I1013" s="186"/>
      <c r="J1013" s="186"/>
      <c r="K1013" s="186"/>
      <c r="L1013" s="186"/>
      <c r="M1013" s="186"/>
    </row>
    <row r="1014" spans="6:13" ht="13.5" customHeight="1">
      <c r="F1014" s="186"/>
      <c r="G1014" s="186"/>
      <c r="H1014" s="186"/>
      <c r="I1014" s="186"/>
      <c r="J1014" s="186"/>
      <c r="K1014" s="186"/>
      <c r="L1014" s="186"/>
      <c r="M1014" s="186"/>
    </row>
    <row r="1015" spans="6:13" ht="13.5" customHeight="1">
      <c r="F1015" s="186"/>
      <c r="G1015" s="186"/>
      <c r="H1015" s="186"/>
      <c r="I1015" s="186"/>
      <c r="J1015" s="186"/>
      <c r="K1015" s="186"/>
      <c r="L1015" s="186"/>
      <c r="M1015" s="186"/>
    </row>
    <row r="1016" spans="6:13" ht="13.5" customHeight="1">
      <c r="F1016" s="186"/>
      <c r="G1016" s="186"/>
      <c r="H1016" s="186"/>
      <c r="I1016" s="186"/>
      <c r="J1016" s="186"/>
      <c r="K1016" s="186"/>
      <c r="L1016" s="186"/>
      <c r="M1016" s="186"/>
    </row>
    <row r="1017" spans="6:13" ht="13.5" customHeight="1">
      <c r="F1017" s="186"/>
      <c r="G1017" s="186"/>
      <c r="H1017" s="186"/>
      <c r="I1017" s="186"/>
      <c r="J1017" s="186"/>
      <c r="K1017" s="186"/>
      <c r="L1017" s="186"/>
      <c r="M1017" s="186"/>
    </row>
    <row r="1018" spans="6:13" ht="13.5" customHeight="1">
      <c r="F1018" s="186"/>
      <c r="G1018" s="186"/>
      <c r="H1018" s="186"/>
      <c r="I1018" s="186"/>
      <c r="J1018" s="186"/>
      <c r="K1018" s="186"/>
      <c r="L1018" s="186"/>
      <c r="M1018" s="186"/>
    </row>
    <row r="1019" spans="6:13" ht="13.5" customHeight="1">
      <c r="F1019" s="186"/>
      <c r="G1019" s="186"/>
      <c r="H1019" s="186"/>
      <c r="I1019" s="186"/>
      <c r="J1019" s="186"/>
      <c r="K1019" s="186"/>
      <c r="L1019" s="186"/>
      <c r="M1019" s="186"/>
    </row>
    <row r="1020" spans="6:13" ht="13.5" customHeight="1">
      <c r="F1020" s="186"/>
      <c r="G1020" s="186"/>
      <c r="H1020" s="186"/>
      <c r="I1020" s="186"/>
      <c r="J1020" s="186"/>
      <c r="K1020" s="186"/>
      <c r="L1020" s="186"/>
      <c r="M1020" s="186"/>
    </row>
    <row r="1021" spans="6:13" ht="13.5" customHeight="1">
      <c r="F1021" s="186"/>
      <c r="G1021" s="186"/>
      <c r="H1021" s="186"/>
      <c r="I1021" s="186"/>
      <c r="J1021" s="186"/>
      <c r="K1021" s="186"/>
      <c r="L1021" s="186"/>
      <c r="M1021" s="186"/>
    </row>
    <row r="1022" spans="6:13" ht="13.5" customHeight="1">
      <c r="F1022" s="186"/>
      <c r="G1022" s="186"/>
      <c r="H1022" s="186"/>
      <c r="I1022" s="186"/>
      <c r="J1022" s="186"/>
      <c r="K1022" s="186"/>
      <c r="L1022" s="186"/>
      <c r="M1022" s="186"/>
    </row>
    <row r="1023" spans="6:13" ht="13.5" customHeight="1">
      <c r="F1023" s="186"/>
      <c r="G1023" s="186"/>
      <c r="H1023" s="186"/>
      <c r="I1023" s="186"/>
      <c r="J1023" s="186"/>
      <c r="K1023" s="186"/>
      <c r="L1023" s="186"/>
      <c r="M1023" s="186"/>
    </row>
    <row r="1024" spans="6:13" ht="13.5" customHeight="1">
      <c r="F1024" s="186"/>
      <c r="G1024" s="186"/>
      <c r="H1024" s="186"/>
      <c r="I1024" s="186"/>
      <c r="J1024" s="186"/>
      <c r="K1024" s="186"/>
      <c r="L1024" s="186"/>
      <c r="M1024" s="186"/>
    </row>
    <row r="1025" spans="6:13" ht="13.5" customHeight="1">
      <c r="F1025" s="186"/>
      <c r="G1025" s="186"/>
      <c r="H1025" s="186"/>
      <c r="I1025" s="186"/>
      <c r="J1025" s="186"/>
      <c r="K1025" s="186"/>
      <c r="L1025" s="186"/>
      <c r="M1025" s="186"/>
    </row>
    <row r="1026" spans="6:13" ht="13.5" customHeight="1">
      <c r="F1026" s="186"/>
      <c r="G1026" s="186"/>
      <c r="H1026" s="186"/>
      <c r="I1026" s="186"/>
      <c r="J1026" s="186"/>
      <c r="K1026" s="186"/>
      <c r="L1026" s="186"/>
      <c r="M1026" s="186"/>
    </row>
    <row r="1027" spans="6:13" ht="13.5" customHeight="1">
      <c r="F1027" s="186"/>
      <c r="G1027" s="186"/>
      <c r="H1027" s="186"/>
      <c r="I1027" s="186"/>
      <c r="J1027" s="186"/>
      <c r="K1027" s="186"/>
      <c r="L1027" s="186"/>
      <c r="M1027" s="186"/>
    </row>
    <row r="1028" spans="6:13" ht="13.5" customHeight="1">
      <c r="F1028" s="186"/>
      <c r="G1028" s="186"/>
      <c r="H1028" s="186"/>
      <c r="I1028" s="186"/>
      <c r="J1028" s="186"/>
      <c r="K1028" s="186"/>
      <c r="L1028" s="186"/>
      <c r="M1028" s="186"/>
    </row>
    <row r="1029" spans="6:13" ht="13.5" customHeight="1">
      <c r="F1029" s="186"/>
      <c r="G1029" s="186"/>
      <c r="H1029" s="186"/>
      <c r="I1029" s="186"/>
      <c r="J1029" s="186"/>
      <c r="K1029" s="186"/>
      <c r="L1029" s="186"/>
      <c r="M1029" s="186"/>
    </row>
    <row r="1030" spans="6:13" ht="13.5" customHeight="1">
      <c r="F1030" s="186"/>
      <c r="G1030" s="186"/>
      <c r="H1030" s="186"/>
      <c r="I1030" s="186"/>
      <c r="J1030" s="186"/>
      <c r="K1030" s="186"/>
      <c r="L1030" s="186"/>
      <c r="M1030" s="186"/>
    </row>
    <row r="1031" spans="6:13" ht="13.5" customHeight="1">
      <c r="F1031" s="186"/>
      <c r="G1031" s="186"/>
      <c r="H1031" s="186"/>
      <c r="I1031" s="186"/>
      <c r="J1031" s="186"/>
      <c r="K1031" s="186"/>
      <c r="L1031" s="186"/>
      <c r="M1031" s="186"/>
    </row>
    <row r="1032" spans="6:13" ht="13.5" customHeight="1">
      <c r="F1032" s="186"/>
      <c r="G1032" s="186"/>
      <c r="H1032" s="186"/>
      <c r="I1032" s="186"/>
      <c r="J1032" s="186"/>
      <c r="K1032" s="186"/>
      <c r="L1032" s="186"/>
      <c r="M1032" s="186"/>
    </row>
    <row r="1033" spans="6:13" ht="13.5" customHeight="1">
      <c r="F1033" s="186"/>
      <c r="G1033" s="186"/>
      <c r="H1033" s="186"/>
      <c r="I1033" s="186"/>
      <c r="J1033" s="186"/>
      <c r="K1033" s="186"/>
      <c r="L1033" s="186"/>
      <c r="M1033" s="186"/>
    </row>
    <row r="1034" spans="6:13" ht="13.5" customHeight="1">
      <c r="F1034" s="186"/>
      <c r="G1034" s="186"/>
      <c r="H1034" s="186"/>
      <c r="I1034" s="186"/>
      <c r="J1034" s="186"/>
      <c r="K1034" s="186"/>
      <c r="L1034" s="186"/>
      <c r="M1034" s="186"/>
    </row>
    <row r="1035" spans="6:13" ht="13.5" customHeight="1">
      <c r="F1035" s="186"/>
      <c r="G1035" s="186"/>
      <c r="H1035" s="186"/>
      <c r="I1035" s="186"/>
      <c r="J1035" s="186"/>
      <c r="K1035" s="186"/>
      <c r="L1035" s="186"/>
      <c r="M1035" s="186"/>
    </row>
    <row r="1036" spans="6:13" ht="13.5" customHeight="1">
      <c r="F1036" s="186"/>
      <c r="G1036" s="186"/>
      <c r="H1036" s="186"/>
      <c r="I1036" s="186"/>
      <c r="J1036" s="186"/>
      <c r="K1036" s="186"/>
      <c r="L1036" s="186"/>
      <c r="M1036" s="186"/>
    </row>
    <row r="1037" spans="6:13" ht="13.5" customHeight="1">
      <c r="F1037" s="186"/>
      <c r="G1037" s="186"/>
      <c r="H1037" s="186"/>
      <c r="I1037" s="186"/>
      <c r="J1037" s="186"/>
      <c r="K1037" s="186"/>
      <c r="L1037" s="186"/>
      <c r="M1037" s="186"/>
    </row>
    <row r="1038" spans="6:13" ht="13.5" customHeight="1">
      <c r="F1038" s="186"/>
      <c r="G1038" s="186"/>
      <c r="H1038" s="186"/>
      <c r="I1038" s="186"/>
      <c r="J1038" s="186"/>
      <c r="K1038" s="186"/>
      <c r="L1038" s="186"/>
      <c r="M1038" s="186"/>
    </row>
    <row r="1039" spans="6:13" ht="13.5" customHeight="1">
      <c r="F1039" s="186"/>
      <c r="G1039" s="186"/>
      <c r="H1039" s="186"/>
      <c r="I1039" s="186"/>
      <c r="J1039" s="186"/>
      <c r="K1039" s="186"/>
      <c r="L1039" s="186"/>
      <c r="M1039" s="186"/>
    </row>
    <row r="1040" spans="6:13" ht="13.5" customHeight="1">
      <c r="F1040" s="186"/>
      <c r="G1040" s="186"/>
      <c r="H1040" s="186"/>
      <c r="I1040" s="186"/>
      <c r="J1040" s="186"/>
      <c r="K1040" s="186"/>
      <c r="L1040" s="186"/>
      <c r="M1040" s="186"/>
    </row>
    <row r="1041" spans="6:13" ht="13.5" customHeight="1">
      <c r="F1041" s="186"/>
      <c r="G1041" s="186"/>
      <c r="H1041" s="186"/>
      <c r="I1041" s="186"/>
      <c r="J1041" s="186"/>
      <c r="K1041" s="186"/>
      <c r="L1041" s="186"/>
      <c r="M1041" s="186"/>
    </row>
    <row r="1042" spans="6:13" ht="13.5" customHeight="1">
      <c r="F1042" s="186"/>
      <c r="G1042" s="186"/>
      <c r="H1042" s="186"/>
      <c r="I1042" s="186"/>
      <c r="J1042" s="186"/>
      <c r="K1042" s="186"/>
      <c r="L1042" s="186"/>
      <c r="M1042" s="186"/>
    </row>
    <row r="1043" spans="6:13" ht="13.5" customHeight="1">
      <c r="F1043" s="186"/>
      <c r="G1043" s="186"/>
      <c r="H1043" s="186"/>
      <c r="I1043" s="186"/>
      <c r="J1043" s="186"/>
      <c r="K1043" s="186"/>
      <c r="L1043" s="186"/>
      <c r="M1043" s="186"/>
    </row>
    <row r="1044" spans="6:13" ht="13.5" customHeight="1">
      <c r="F1044" s="186"/>
      <c r="G1044" s="186"/>
      <c r="H1044" s="186"/>
      <c r="I1044" s="186"/>
      <c r="J1044" s="186"/>
      <c r="K1044" s="186"/>
      <c r="L1044" s="186"/>
      <c r="M1044" s="186"/>
    </row>
    <row r="1045" spans="6:13" ht="13.5" customHeight="1">
      <c r="F1045" s="186"/>
      <c r="G1045" s="186"/>
      <c r="H1045" s="186"/>
      <c r="I1045" s="186"/>
      <c r="J1045" s="186"/>
      <c r="K1045" s="186"/>
      <c r="L1045" s="186"/>
      <c r="M1045" s="186"/>
    </row>
    <row r="1046" spans="6:13" ht="13.5" customHeight="1">
      <c r="F1046" s="186"/>
      <c r="G1046" s="186"/>
      <c r="H1046" s="186"/>
      <c r="I1046" s="186"/>
      <c r="J1046" s="186"/>
      <c r="K1046" s="186"/>
      <c r="L1046" s="186"/>
      <c r="M1046" s="186"/>
    </row>
    <row r="1047" spans="6:13" ht="13.5" customHeight="1">
      <c r="F1047" s="186"/>
      <c r="G1047" s="186"/>
      <c r="H1047" s="186"/>
      <c r="I1047" s="186"/>
      <c r="J1047" s="186"/>
      <c r="K1047" s="186"/>
      <c r="L1047" s="186"/>
      <c r="M1047" s="186"/>
    </row>
    <row r="1048" spans="6:13" ht="13.5" customHeight="1">
      <c r="F1048" s="186"/>
      <c r="G1048" s="186"/>
      <c r="H1048" s="186"/>
      <c r="I1048" s="186"/>
      <c r="J1048" s="186"/>
      <c r="K1048" s="186"/>
      <c r="L1048" s="186"/>
      <c r="M1048" s="186"/>
    </row>
    <row r="1049" spans="6:13" ht="13.5" customHeight="1">
      <c r="F1049" s="186"/>
      <c r="G1049" s="186"/>
      <c r="H1049" s="186"/>
      <c r="I1049" s="186"/>
      <c r="J1049" s="186"/>
      <c r="K1049" s="186"/>
      <c r="L1049" s="186"/>
      <c r="M1049" s="186"/>
    </row>
    <row r="1050" spans="6:13" ht="13.5" customHeight="1">
      <c r="F1050" s="186"/>
      <c r="G1050" s="186"/>
      <c r="H1050" s="186"/>
      <c r="I1050" s="186"/>
      <c r="J1050" s="186"/>
      <c r="K1050" s="186"/>
      <c r="L1050" s="186"/>
      <c r="M1050" s="186"/>
    </row>
    <row r="1051" spans="6:13" ht="13.5" customHeight="1">
      <c r="F1051" s="186"/>
      <c r="G1051" s="186"/>
      <c r="H1051" s="186"/>
      <c r="I1051" s="186"/>
      <c r="J1051" s="186"/>
      <c r="K1051" s="186"/>
      <c r="L1051" s="186"/>
      <c r="M1051" s="186"/>
    </row>
    <row r="1052" spans="6:13" ht="13.5" customHeight="1">
      <c r="F1052" s="186"/>
      <c r="G1052" s="186"/>
      <c r="H1052" s="186"/>
      <c r="I1052" s="186"/>
      <c r="J1052" s="186"/>
      <c r="K1052" s="186"/>
      <c r="L1052" s="186"/>
      <c r="M1052" s="186"/>
    </row>
    <row r="1053" spans="6:13" ht="13.5" customHeight="1">
      <c r="F1053" s="186"/>
      <c r="G1053" s="186"/>
      <c r="H1053" s="186"/>
      <c r="I1053" s="186"/>
      <c r="J1053" s="186"/>
      <c r="K1053" s="186"/>
      <c r="L1053" s="186"/>
      <c r="M1053" s="186"/>
    </row>
    <row r="1054" spans="6:13" ht="13.5" customHeight="1">
      <c r="F1054" s="186"/>
      <c r="G1054" s="186"/>
      <c r="H1054" s="186"/>
      <c r="I1054" s="186"/>
      <c r="J1054" s="186"/>
      <c r="K1054" s="186"/>
      <c r="L1054" s="186"/>
      <c r="M1054" s="186"/>
    </row>
    <row r="1055" spans="6:13" ht="13.5" customHeight="1">
      <c r="F1055" s="186"/>
      <c r="G1055" s="186"/>
      <c r="H1055" s="186"/>
      <c r="I1055" s="186"/>
      <c r="J1055" s="186"/>
      <c r="K1055" s="186"/>
      <c r="L1055" s="186"/>
      <c r="M1055" s="186"/>
    </row>
    <row r="1056" spans="6:13" ht="13.5" customHeight="1">
      <c r="F1056" s="186"/>
      <c r="G1056" s="186"/>
      <c r="H1056" s="186"/>
      <c r="I1056" s="186"/>
      <c r="J1056" s="186"/>
      <c r="K1056" s="186"/>
      <c r="L1056" s="186"/>
      <c r="M1056" s="186"/>
    </row>
    <row r="1057" spans="6:13" ht="13.5" customHeight="1">
      <c r="F1057" s="186"/>
      <c r="G1057" s="186"/>
      <c r="H1057" s="186"/>
      <c r="I1057" s="186"/>
      <c r="J1057" s="186"/>
      <c r="K1057" s="186"/>
      <c r="L1057" s="186"/>
      <c r="M1057" s="186"/>
    </row>
    <row r="1058" spans="6:13" ht="13.5" customHeight="1">
      <c r="F1058" s="186"/>
      <c r="G1058" s="186"/>
      <c r="H1058" s="186"/>
      <c r="I1058" s="186"/>
      <c r="J1058" s="186"/>
      <c r="K1058" s="186"/>
      <c r="L1058" s="186"/>
      <c r="M1058" s="186"/>
    </row>
    <row r="1059" spans="6:13" ht="13.5" customHeight="1">
      <c r="F1059" s="186"/>
      <c r="G1059" s="186"/>
      <c r="H1059" s="186"/>
      <c r="I1059" s="186"/>
      <c r="J1059" s="186"/>
      <c r="K1059" s="186"/>
      <c r="L1059" s="186"/>
      <c r="M1059" s="186"/>
    </row>
    <row r="1060" spans="6:13" ht="13.5" customHeight="1">
      <c r="F1060" s="186"/>
      <c r="G1060" s="186"/>
      <c r="H1060" s="186"/>
      <c r="I1060" s="186"/>
      <c r="J1060" s="186"/>
      <c r="K1060" s="186"/>
      <c r="L1060" s="186"/>
      <c r="M1060" s="186"/>
    </row>
    <row r="1061" spans="6:13" ht="13.5" customHeight="1">
      <c r="F1061" s="186"/>
      <c r="G1061" s="186"/>
      <c r="H1061" s="186"/>
      <c r="I1061" s="186"/>
      <c r="J1061" s="186"/>
      <c r="K1061" s="186"/>
      <c r="L1061" s="186"/>
      <c r="M1061" s="186"/>
    </row>
    <row r="1062" spans="6:13" ht="13.5" customHeight="1">
      <c r="F1062" s="186"/>
      <c r="G1062" s="186"/>
      <c r="H1062" s="186"/>
      <c r="I1062" s="186"/>
      <c r="J1062" s="186"/>
      <c r="K1062" s="186"/>
      <c r="L1062" s="186"/>
      <c r="M1062" s="186"/>
    </row>
    <row r="1063" spans="6:13" ht="13.5" customHeight="1">
      <c r="F1063" s="186"/>
      <c r="G1063" s="186"/>
      <c r="H1063" s="186"/>
      <c r="I1063" s="186"/>
      <c r="J1063" s="186"/>
      <c r="K1063" s="186"/>
      <c r="L1063" s="186"/>
      <c r="M1063" s="186"/>
    </row>
    <row r="1064" spans="6:13" ht="13.5" customHeight="1">
      <c r="F1064" s="186"/>
      <c r="G1064" s="186"/>
      <c r="H1064" s="186"/>
      <c r="I1064" s="186"/>
      <c r="J1064" s="186"/>
      <c r="K1064" s="186"/>
      <c r="L1064" s="186"/>
      <c r="M1064" s="186"/>
    </row>
    <row r="1065" spans="6:13" ht="13.5" customHeight="1">
      <c r="F1065" s="186"/>
      <c r="G1065" s="186"/>
      <c r="H1065" s="186"/>
      <c r="I1065" s="186"/>
      <c r="J1065" s="186"/>
      <c r="K1065" s="186"/>
      <c r="L1065" s="186"/>
      <c r="M1065" s="186"/>
    </row>
    <row r="1066" spans="6:13" ht="13.5" customHeight="1">
      <c r="F1066" s="186"/>
      <c r="G1066" s="186"/>
      <c r="H1066" s="186"/>
      <c r="I1066" s="186"/>
      <c r="J1066" s="186"/>
      <c r="K1066" s="186"/>
      <c r="L1066" s="186"/>
      <c r="M1066" s="186"/>
    </row>
    <row r="1067" spans="6:13" ht="13.5" customHeight="1">
      <c r="F1067" s="186"/>
      <c r="G1067" s="186"/>
      <c r="H1067" s="186"/>
      <c r="I1067" s="186"/>
      <c r="J1067" s="186"/>
      <c r="K1067" s="186"/>
      <c r="L1067" s="186"/>
      <c r="M1067" s="186"/>
    </row>
    <row r="1068" spans="6:13" ht="13.5" customHeight="1">
      <c r="F1068" s="186"/>
      <c r="G1068" s="186"/>
      <c r="H1068" s="186"/>
      <c r="I1068" s="186"/>
      <c r="J1068" s="186"/>
      <c r="K1068" s="186"/>
      <c r="L1068" s="186"/>
      <c r="M1068" s="186"/>
    </row>
    <row r="1069" spans="6:13" ht="13.5" customHeight="1">
      <c r="F1069" s="186"/>
      <c r="G1069" s="186"/>
      <c r="H1069" s="186"/>
      <c r="I1069" s="186"/>
      <c r="J1069" s="186"/>
      <c r="K1069" s="186"/>
      <c r="L1069" s="186"/>
      <c r="M1069" s="186"/>
    </row>
    <row r="1070" spans="6:13" ht="13.5" customHeight="1">
      <c r="F1070" s="186"/>
      <c r="G1070" s="186"/>
      <c r="H1070" s="186"/>
      <c r="I1070" s="186"/>
      <c r="J1070" s="186"/>
      <c r="K1070" s="186"/>
      <c r="L1070" s="186"/>
      <c r="M1070" s="186"/>
    </row>
    <row r="1071" spans="6:13" ht="13.5" customHeight="1">
      <c r="F1071" s="186"/>
      <c r="G1071" s="186"/>
      <c r="H1071" s="186"/>
      <c r="I1071" s="186"/>
      <c r="J1071" s="186"/>
      <c r="K1071" s="186"/>
      <c r="L1071" s="186"/>
      <c r="M1071" s="186"/>
    </row>
    <row r="1072" spans="6:13" ht="13.5" customHeight="1">
      <c r="F1072" s="186"/>
      <c r="G1072" s="186"/>
      <c r="H1072" s="186"/>
      <c r="I1072" s="186"/>
      <c r="J1072" s="186"/>
      <c r="K1072" s="186"/>
      <c r="L1072" s="186"/>
      <c r="M1072" s="186"/>
    </row>
    <row r="1073" spans="6:13" ht="13.5" customHeight="1">
      <c r="F1073" s="186"/>
      <c r="G1073" s="186"/>
      <c r="H1073" s="186"/>
      <c r="I1073" s="186"/>
      <c r="J1073" s="186"/>
      <c r="K1073" s="186"/>
      <c r="L1073" s="186"/>
      <c r="M1073" s="186"/>
    </row>
    <row r="1074" spans="6:13" ht="13.5" customHeight="1">
      <c r="F1074" s="186"/>
      <c r="G1074" s="186"/>
      <c r="H1074" s="186"/>
      <c r="I1074" s="186"/>
      <c r="J1074" s="186"/>
      <c r="K1074" s="186"/>
      <c r="L1074" s="186"/>
      <c r="M1074" s="186"/>
    </row>
    <row r="1075" spans="6:13" ht="13.5" customHeight="1">
      <c r="F1075" s="186"/>
      <c r="G1075" s="186"/>
      <c r="H1075" s="186"/>
      <c r="I1075" s="186"/>
      <c r="J1075" s="186"/>
      <c r="K1075" s="186"/>
      <c r="L1075" s="186"/>
      <c r="M1075" s="186"/>
    </row>
    <row r="1076" spans="6:13" ht="13.5" customHeight="1">
      <c r="F1076" s="186"/>
      <c r="G1076" s="186"/>
      <c r="H1076" s="186"/>
      <c r="I1076" s="186"/>
      <c r="J1076" s="186"/>
      <c r="K1076" s="186"/>
      <c r="L1076" s="186"/>
      <c r="M1076" s="186"/>
    </row>
    <row r="1077" spans="6:13" ht="13.5" customHeight="1">
      <c r="F1077" s="186"/>
      <c r="G1077" s="186"/>
      <c r="H1077" s="186"/>
      <c r="I1077" s="186"/>
      <c r="J1077" s="186"/>
      <c r="K1077" s="186"/>
      <c r="L1077" s="186"/>
      <c r="M1077" s="186"/>
    </row>
    <row r="1078" spans="6:13" ht="13.5" customHeight="1">
      <c r="F1078" s="186"/>
      <c r="G1078" s="186"/>
      <c r="H1078" s="186"/>
      <c r="I1078" s="186"/>
      <c r="J1078" s="186"/>
      <c r="K1078" s="186"/>
      <c r="L1078" s="186"/>
      <c r="M1078" s="186"/>
    </row>
    <row r="1079" spans="6:13" ht="13.5" customHeight="1">
      <c r="F1079" s="186"/>
      <c r="G1079" s="186"/>
      <c r="H1079" s="186"/>
      <c r="I1079" s="186"/>
      <c r="J1079" s="186"/>
      <c r="K1079" s="186"/>
      <c r="L1079" s="186"/>
      <c r="M1079" s="186"/>
    </row>
    <row r="1080" spans="6:13" ht="13.5" customHeight="1">
      <c r="F1080" s="186"/>
      <c r="G1080" s="186"/>
      <c r="H1080" s="186"/>
      <c r="I1080" s="186"/>
      <c r="J1080" s="186"/>
      <c r="K1080" s="186"/>
      <c r="L1080" s="186"/>
      <c r="M1080" s="186"/>
    </row>
    <row r="1081" spans="6:13" ht="13.5" customHeight="1">
      <c r="F1081" s="186"/>
      <c r="G1081" s="186"/>
      <c r="H1081" s="186"/>
      <c r="I1081" s="186"/>
      <c r="J1081" s="186"/>
      <c r="K1081" s="186"/>
      <c r="L1081" s="186"/>
      <c r="M1081" s="186"/>
    </row>
    <row r="1082" spans="6:13" ht="13.5" customHeight="1">
      <c r="F1082" s="186"/>
      <c r="G1082" s="186"/>
      <c r="H1082" s="186"/>
      <c r="I1082" s="186"/>
      <c r="J1082" s="186"/>
      <c r="K1082" s="186"/>
      <c r="L1082" s="186"/>
      <c r="M1082" s="186"/>
    </row>
    <row r="1083" spans="6:13" ht="13.5" customHeight="1">
      <c r="F1083" s="186"/>
      <c r="G1083" s="186"/>
      <c r="H1083" s="186"/>
      <c r="I1083" s="186"/>
      <c r="J1083" s="186"/>
      <c r="K1083" s="186"/>
      <c r="L1083" s="186"/>
      <c r="M1083" s="186"/>
    </row>
    <row r="1084" spans="6:13" ht="13.5" customHeight="1">
      <c r="F1084" s="186"/>
      <c r="G1084" s="186"/>
      <c r="H1084" s="186"/>
      <c r="I1084" s="186"/>
      <c r="J1084" s="186"/>
      <c r="K1084" s="186"/>
      <c r="L1084" s="186"/>
      <c r="M1084" s="186"/>
    </row>
    <row r="1085" spans="6:13" ht="13.5" customHeight="1">
      <c r="F1085" s="186"/>
      <c r="G1085" s="186"/>
      <c r="H1085" s="186"/>
      <c r="I1085" s="186"/>
      <c r="J1085" s="186"/>
      <c r="K1085" s="186"/>
      <c r="L1085" s="186"/>
      <c r="M1085" s="186"/>
    </row>
    <row r="1086" spans="6:13" ht="13.5" customHeight="1">
      <c r="F1086" s="186"/>
      <c r="G1086" s="186"/>
      <c r="H1086" s="186"/>
      <c r="I1086" s="186"/>
      <c r="J1086" s="186"/>
      <c r="K1086" s="186"/>
      <c r="L1086" s="186"/>
      <c r="M1086" s="186"/>
    </row>
    <row r="1087" spans="6:13" ht="13.5" customHeight="1">
      <c r="F1087" s="186"/>
      <c r="G1087" s="186"/>
      <c r="H1087" s="186"/>
      <c r="I1087" s="186"/>
      <c r="J1087" s="186"/>
      <c r="K1087" s="186"/>
      <c r="L1087" s="186"/>
      <c r="M1087" s="186"/>
    </row>
    <row r="1088" spans="6:13" ht="13.5" customHeight="1">
      <c r="F1088" s="186"/>
      <c r="G1088" s="186"/>
      <c r="H1088" s="186"/>
      <c r="I1088" s="186"/>
      <c r="J1088" s="186"/>
      <c r="K1088" s="186"/>
      <c r="L1088" s="186"/>
      <c r="M1088" s="186"/>
    </row>
    <row r="1089" spans="6:13" ht="13.5" customHeight="1">
      <c r="F1089" s="186"/>
      <c r="G1089" s="186"/>
      <c r="H1089" s="186"/>
      <c r="I1089" s="186"/>
      <c r="J1089" s="186"/>
      <c r="K1089" s="186"/>
      <c r="L1089" s="186"/>
      <c r="M1089" s="186"/>
    </row>
    <row r="1090" spans="6:13" ht="13.5" customHeight="1">
      <c r="F1090" s="186"/>
      <c r="G1090" s="186"/>
      <c r="H1090" s="186"/>
      <c r="I1090" s="186"/>
      <c r="J1090" s="186"/>
      <c r="K1090" s="186"/>
      <c r="L1090" s="186"/>
      <c r="M1090" s="186"/>
    </row>
    <row r="1091" spans="6:13" ht="13.5" customHeight="1">
      <c r="F1091" s="186"/>
      <c r="G1091" s="186"/>
      <c r="H1091" s="186"/>
      <c r="I1091" s="186"/>
      <c r="J1091" s="186"/>
      <c r="K1091" s="186"/>
      <c r="L1091" s="186"/>
      <c r="M1091" s="186"/>
    </row>
    <row r="1092" spans="6:13" ht="13.5" customHeight="1">
      <c r="F1092" s="186"/>
      <c r="G1092" s="186"/>
      <c r="H1092" s="186"/>
      <c r="I1092" s="186"/>
      <c r="J1092" s="186"/>
      <c r="K1092" s="186"/>
      <c r="L1092" s="186"/>
      <c r="M1092" s="186"/>
    </row>
    <row r="1093" spans="6:13" ht="13.5" customHeight="1">
      <c r="F1093" s="186"/>
      <c r="G1093" s="186"/>
      <c r="H1093" s="186"/>
      <c r="I1093" s="186"/>
      <c r="J1093" s="186"/>
      <c r="K1093" s="186"/>
      <c r="L1093" s="186"/>
      <c r="M1093" s="186"/>
    </row>
    <row r="1094" spans="6:13" ht="13.5" customHeight="1">
      <c r="F1094" s="186"/>
      <c r="G1094" s="186"/>
      <c r="H1094" s="186"/>
      <c r="I1094" s="186"/>
      <c r="J1094" s="186"/>
      <c r="K1094" s="186"/>
      <c r="L1094" s="186"/>
      <c r="M1094" s="186"/>
    </row>
    <row r="1095" spans="6:13" ht="13.5" customHeight="1">
      <c r="F1095" s="186"/>
      <c r="G1095" s="186"/>
      <c r="H1095" s="186"/>
      <c r="I1095" s="186"/>
      <c r="J1095" s="186"/>
      <c r="K1095" s="186"/>
      <c r="L1095" s="186"/>
      <c r="M1095" s="186"/>
    </row>
    <row r="1096" spans="6:13" ht="13.5" customHeight="1">
      <c r="F1096" s="186"/>
      <c r="G1096" s="186"/>
      <c r="H1096" s="186"/>
      <c r="I1096" s="186"/>
      <c r="J1096" s="186"/>
      <c r="K1096" s="186"/>
      <c r="L1096" s="186"/>
      <c r="M1096" s="186"/>
    </row>
    <row r="1097" spans="6:13" ht="13.5" customHeight="1">
      <c r="F1097" s="186"/>
      <c r="G1097" s="186"/>
      <c r="H1097" s="186"/>
      <c r="I1097" s="186"/>
      <c r="J1097" s="186"/>
      <c r="K1097" s="186"/>
      <c r="L1097" s="186"/>
      <c r="M1097" s="186"/>
    </row>
    <row r="1098" spans="6:13" ht="13.5" customHeight="1">
      <c r="F1098" s="186"/>
      <c r="G1098" s="186"/>
      <c r="H1098" s="186"/>
      <c r="I1098" s="186"/>
      <c r="J1098" s="186"/>
      <c r="K1098" s="186"/>
      <c r="L1098" s="186"/>
      <c r="M1098" s="186"/>
    </row>
    <row r="1099" spans="6:13" ht="13.5" customHeight="1">
      <c r="F1099" s="186"/>
      <c r="G1099" s="186"/>
      <c r="H1099" s="186"/>
      <c r="I1099" s="186"/>
      <c r="J1099" s="186"/>
      <c r="K1099" s="186"/>
      <c r="L1099" s="186"/>
      <c r="M1099" s="186"/>
    </row>
    <row r="1100" spans="6:13" ht="13.5" customHeight="1">
      <c r="F1100" s="186"/>
      <c r="G1100" s="186"/>
      <c r="H1100" s="186"/>
      <c r="I1100" s="186"/>
      <c r="J1100" s="186"/>
      <c r="K1100" s="186"/>
      <c r="L1100" s="186"/>
      <c r="M1100" s="186"/>
    </row>
    <row r="1101" spans="6:13" ht="13.5" customHeight="1">
      <c r="F1101" s="186"/>
      <c r="G1101" s="186"/>
      <c r="H1101" s="186"/>
      <c r="I1101" s="186"/>
      <c r="J1101" s="186"/>
      <c r="K1101" s="186"/>
      <c r="L1101" s="186"/>
      <c r="M1101" s="186"/>
    </row>
    <row r="1102" spans="6:13" ht="13.5" customHeight="1">
      <c r="F1102" s="186"/>
      <c r="G1102" s="186"/>
      <c r="H1102" s="186"/>
      <c r="I1102" s="186"/>
      <c r="J1102" s="186"/>
      <c r="K1102" s="186"/>
      <c r="L1102" s="186"/>
      <c r="M1102" s="186"/>
    </row>
    <row r="1103" spans="6:13" ht="13.5" customHeight="1">
      <c r="F1103" s="186"/>
      <c r="G1103" s="186"/>
      <c r="H1103" s="186"/>
      <c r="I1103" s="186"/>
      <c r="J1103" s="186"/>
      <c r="K1103" s="186"/>
      <c r="L1103" s="186"/>
      <c r="M1103" s="186"/>
    </row>
    <row r="1104" spans="6:13" ht="13.5" customHeight="1">
      <c r="F1104" s="186"/>
      <c r="G1104" s="186"/>
      <c r="H1104" s="186"/>
      <c r="I1104" s="186"/>
      <c r="J1104" s="186"/>
      <c r="K1104" s="186"/>
      <c r="L1104" s="186"/>
      <c r="M1104" s="186"/>
    </row>
    <row r="1105" spans="6:13" ht="13.5" customHeight="1">
      <c r="F1105" s="186"/>
      <c r="G1105" s="186"/>
      <c r="H1105" s="186"/>
      <c r="I1105" s="186"/>
      <c r="J1105" s="186"/>
      <c r="K1105" s="186"/>
      <c r="L1105" s="186"/>
      <c r="M1105" s="186"/>
    </row>
    <row r="1106" spans="6:13" ht="13.5" customHeight="1">
      <c r="F1106" s="186"/>
      <c r="G1106" s="186"/>
      <c r="H1106" s="186"/>
      <c r="I1106" s="186"/>
      <c r="J1106" s="186"/>
      <c r="K1106" s="186"/>
      <c r="L1106" s="186"/>
      <c r="M1106" s="186"/>
    </row>
    <row r="1107" spans="6:13" ht="13.5" customHeight="1">
      <c r="F1107" s="186"/>
      <c r="G1107" s="186"/>
      <c r="H1107" s="186"/>
      <c r="I1107" s="186"/>
      <c r="J1107" s="186"/>
      <c r="K1107" s="186"/>
      <c r="L1107" s="186"/>
      <c r="M1107" s="186"/>
    </row>
    <row r="1108" spans="6:13" ht="13.5" customHeight="1">
      <c r="F1108" s="186"/>
      <c r="G1108" s="186"/>
      <c r="H1108" s="186"/>
      <c r="I1108" s="186"/>
      <c r="J1108" s="186"/>
      <c r="K1108" s="186"/>
      <c r="L1108" s="186"/>
      <c r="M1108" s="186"/>
    </row>
    <row r="1109" spans="6:13" ht="13.5" customHeight="1">
      <c r="F1109" s="186"/>
      <c r="G1109" s="186"/>
      <c r="H1109" s="186"/>
      <c r="I1109" s="186"/>
      <c r="J1109" s="186"/>
      <c r="K1109" s="186"/>
      <c r="L1109" s="186"/>
      <c r="M1109" s="186"/>
    </row>
    <row r="1110" spans="6:13" ht="13.5" customHeight="1">
      <c r="F1110" s="186"/>
      <c r="G1110" s="186"/>
      <c r="H1110" s="186"/>
      <c r="I1110" s="186"/>
      <c r="J1110" s="186"/>
      <c r="K1110" s="186"/>
      <c r="L1110" s="186"/>
      <c r="M1110" s="186"/>
    </row>
    <row r="1111" spans="6:13" ht="13.5" customHeight="1">
      <c r="F1111" s="186"/>
      <c r="G1111" s="186"/>
      <c r="H1111" s="186"/>
      <c r="I1111" s="186"/>
      <c r="J1111" s="186"/>
      <c r="K1111" s="186"/>
      <c r="L1111" s="186"/>
      <c r="M1111" s="186"/>
    </row>
    <row r="1112" spans="6:13" ht="13.5" customHeight="1">
      <c r="F1112" s="186"/>
      <c r="G1112" s="186"/>
      <c r="H1112" s="186"/>
      <c r="I1112" s="186"/>
      <c r="J1112" s="186"/>
      <c r="K1112" s="186"/>
      <c r="L1112" s="186"/>
      <c r="M1112" s="186"/>
    </row>
    <row r="1113" spans="6:13" ht="13.5" customHeight="1">
      <c r="F1113" s="186"/>
      <c r="G1113" s="186"/>
      <c r="H1113" s="186"/>
      <c r="I1113" s="186"/>
      <c r="J1113" s="186"/>
      <c r="K1113" s="186"/>
      <c r="L1113" s="186"/>
      <c r="M1113" s="186"/>
    </row>
    <row r="1114" spans="6:13" ht="13.5" customHeight="1">
      <c r="F1114" s="186"/>
      <c r="G1114" s="186"/>
      <c r="H1114" s="186"/>
      <c r="I1114" s="186"/>
      <c r="J1114" s="186"/>
      <c r="K1114" s="186"/>
      <c r="L1114" s="186"/>
      <c r="M1114" s="186"/>
    </row>
    <row r="1115" spans="6:13" ht="13.5" customHeight="1">
      <c r="F1115" s="186"/>
      <c r="G1115" s="186"/>
      <c r="H1115" s="186"/>
      <c r="I1115" s="186"/>
      <c r="J1115" s="186"/>
      <c r="K1115" s="186"/>
      <c r="L1115" s="186"/>
      <c r="M1115" s="186"/>
    </row>
    <row r="1116" spans="6:13" ht="13.5" customHeight="1">
      <c r="F1116" s="186"/>
      <c r="G1116" s="186"/>
      <c r="H1116" s="186"/>
      <c r="I1116" s="186"/>
      <c r="J1116" s="186"/>
      <c r="K1116" s="186"/>
      <c r="L1116" s="186"/>
      <c r="M1116" s="186"/>
    </row>
    <row r="1117" spans="6:13" ht="13.5" customHeight="1">
      <c r="F1117" s="186"/>
      <c r="G1117" s="186"/>
      <c r="H1117" s="186"/>
      <c r="I1117" s="186"/>
      <c r="J1117" s="186"/>
      <c r="K1117" s="186"/>
      <c r="L1117" s="186"/>
      <c r="M1117" s="186"/>
    </row>
    <row r="1118" spans="6:13" ht="13.5" customHeight="1">
      <c r="F1118" s="186"/>
      <c r="G1118" s="186"/>
      <c r="H1118" s="186"/>
      <c r="I1118" s="186"/>
      <c r="J1118" s="186"/>
      <c r="K1118" s="186"/>
      <c r="L1118" s="186"/>
      <c r="M1118" s="186"/>
    </row>
    <row r="1119" spans="6:13" ht="13.5" customHeight="1">
      <c r="F1119" s="186"/>
      <c r="G1119" s="186"/>
      <c r="H1119" s="186"/>
      <c r="I1119" s="186"/>
      <c r="J1119" s="186"/>
      <c r="K1119" s="186"/>
      <c r="L1119" s="186"/>
      <c r="M1119" s="186"/>
    </row>
    <row r="1120" spans="6:13" ht="13.5" customHeight="1">
      <c r="F1120" s="186"/>
      <c r="G1120" s="186"/>
      <c r="H1120" s="186"/>
      <c r="I1120" s="186"/>
      <c r="J1120" s="186"/>
      <c r="K1120" s="186"/>
      <c r="L1120" s="186"/>
      <c r="M1120" s="186"/>
    </row>
    <row r="1121" spans="6:13" ht="13.5" customHeight="1">
      <c r="F1121" s="186"/>
      <c r="G1121" s="186"/>
      <c r="H1121" s="186"/>
      <c r="I1121" s="186"/>
      <c r="J1121" s="186"/>
      <c r="K1121" s="186"/>
      <c r="L1121" s="186"/>
      <c r="M1121" s="186"/>
    </row>
    <row r="1122" spans="6:13" ht="13.5" customHeight="1">
      <c r="F1122" s="186"/>
      <c r="G1122" s="186"/>
      <c r="H1122" s="186"/>
      <c r="I1122" s="186"/>
      <c r="J1122" s="186"/>
      <c r="K1122" s="186"/>
      <c r="L1122" s="186"/>
      <c r="M1122" s="186"/>
    </row>
    <row r="1123" spans="6:13" ht="13.5" customHeight="1">
      <c r="F1123" s="186"/>
      <c r="G1123" s="186"/>
      <c r="H1123" s="186"/>
      <c r="I1123" s="186"/>
      <c r="J1123" s="186"/>
      <c r="K1123" s="186"/>
      <c r="L1123" s="186"/>
      <c r="M1123" s="186"/>
    </row>
    <row r="1124" spans="6:13" ht="13.5" customHeight="1">
      <c r="F1124" s="186"/>
      <c r="G1124" s="186"/>
      <c r="H1124" s="186"/>
      <c r="I1124" s="186"/>
      <c r="J1124" s="186"/>
      <c r="K1124" s="186"/>
      <c r="L1124" s="186"/>
      <c r="M1124" s="186"/>
    </row>
    <row r="1125" spans="6:13" ht="13.5" customHeight="1">
      <c r="F1125" s="186"/>
      <c r="G1125" s="186"/>
      <c r="H1125" s="186"/>
      <c r="I1125" s="186"/>
      <c r="J1125" s="186"/>
      <c r="K1125" s="186"/>
      <c r="L1125" s="186"/>
      <c r="M1125" s="186"/>
    </row>
    <row r="1126" spans="6:13" ht="13.5" customHeight="1">
      <c r="F1126" s="186"/>
      <c r="G1126" s="186"/>
      <c r="H1126" s="186"/>
      <c r="I1126" s="186"/>
      <c r="J1126" s="186"/>
      <c r="K1126" s="186"/>
      <c r="L1126" s="186"/>
      <c r="M1126" s="186"/>
    </row>
    <row r="1127" spans="6:13" ht="13.5" customHeight="1">
      <c r="F1127" s="186"/>
      <c r="G1127" s="186"/>
      <c r="H1127" s="186"/>
      <c r="I1127" s="186"/>
      <c r="J1127" s="186"/>
      <c r="K1127" s="186"/>
      <c r="L1127" s="186"/>
      <c r="M1127" s="186"/>
    </row>
    <row r="1128" spans="6:13" ht="13.5" customHeight="1">
      <c r="F1128" s="186"/>
      <c r="G1128" s="186"/>
      <c r="H1128" s="186"/>
      <c r="I1128" s="186"/>
      <c r="J1128" s="186"/>
      <c r="K1128" s="186"/>
      <c r="L1128" s="186"/>
      <c r="M1128" s="186"/>
    </row>
    <row r="1129" spans="6:13" ht="13.5" customHeight="1">
      <c r="F1129" s="186"/>
      <c r="G1129" s="186"/>
      <c r="H1129" s="186"/>
      <c r="I1129" s="186"/>
      <c r="J1129" s="186"/>
      <c r="K1129" s="186"/>
      <c r="L1129" s="186"/>
      <c r="M1129" s="186"/>
    </row>
    <row r="1130" spans="6:13" ht="13.5" customHeight="1">
      <c r="F1130" s="186"/>
      <c r="G1130" s="186"/>
      <c r="H1130" s="186"/>
      <c r="I1130" s="186"/>
      <c r="J1130" s="186"/>
      <c r="K1130" s="186"/>
      <c r="L1130" s="186"/>
      <c r="M1130" s="186"/>
    </row>
    <row r="1131" spans="6:13" ht="13.5" customHeight="1">
      <c r="F1131" s="186"/>
      <c r="G1131" s="186"/>
      <c r="H1131" s="186"/>
      <c r="I1131" s="186"/>
      <c r="J1131" s="186"/>
      <c r="K1131" s="186"/>
      <c r="L1131" s="186"/>
      <c r="M1131" s="186"/>
    </row>
    <row r="1132" spans="6:13" ht="13.5" customHeight="1">
      <c r="F1132" s="186"/>
      <c r="G1132" s="186"/>
      <c r="H1132" s="186"/>
      <c r="I1132" s="186"/>
      <c r="J1132" s="186"/>
      <c r="K1132" s="186"/>
      <c r="L1132" s="186"/>
      <c r="M1132" s="186"/>
    </row>
    <row r="1133" spans="6:13" ht="13.5" customHeight="1">
      <c r="F1133" s="186"/>
      <c r="G1133" s="186"/>
      <c r="H1133" s="186"/>
      <c r="I1133" s="186"/>
      <c r="J1133" s="186"/>
      <c r="K1133" s="186"/>
      <c r="L1133" s="186"/>
      <c r="M1133" s="186"/>
    </row>
    <row r="1134" spans="6:13" ht="13.5" customHeight="1">
      <c r="F1134" s="186"/>
      <c r="G1134" s="186"/>
      <c r="H1134" s="186"/>
      <c r="I1134" s="186"/>
      <c r="J1134" s="186"/>
      <c r="K1134" s="186"/>
      <c r="L1134" s="186"/>
      <c r="M1134" s="186"/>
    </row>
    <row r="1135" spans="6:13" ht="13.5" customHeight="1">
      <c r="F1135" s="186"/>
      <c r="G1135" s="186"/>
      <c r="H1135" s="186"/>
      <c r="I1135" s="186"/>
      <c r="J1135" s="186"/>
      <c r="K1135" s="186"/>
      <c r="L1135" s="186"/>
      <c r="M1135" s="186"/>
    </row>
    <row r="1136" spans="6:13" ht="13.5" customHeight="1">
      <c r="F1136" s="186"/>
      <c r="G1136" s="186"/>
      <c r="H1136" s="186"/>
      <c r="I1136" s="186"/>
      <c r="J1136" s="186"/>
      <c r="K1136" s="186"/>
      <c r="L1136" s="186"/>
      <c r="M1136" s="186"/>
    </row>
    <row r="1137" spans="6:13" ht="13.5" customHeight="1">
      <c r="F1137" s="186"/>
      <c r="G1137" s="186"/>
      <c r="H1137" s="186"/>
      <c r="I1137" s="186"/>
      <c r="J1137" s="186"/>
      <c r="K1137" s="186"/>
      <c r="L1137" s="186"/>
      <c r="M1137" s="186"/>
    </row>
    <row r="1138" spans="6:13" ht="13.5" customHeight="1">
      <c r="F1138" s="186"/>
      <c r="G1138" s="186"/>
      <c r="H1138" s="186"/>
      <c r="I1138" s="186"/>
      <c r="J1138" s="186"/>
      <c r="K1138" s="186"/>
      <c r="L1138" s="186"/>
      <c r="M1138" s="186"/>
    </row>
    <row r="1139" spans="6:13" ht="13.5" customHeight="1">
      <c r="F1139" s="186"/>
      <c r="G1139" s="186"/>
      <c r="H1139" s="186"/>
      <c r="I1139" s="186"/>
      <c r="J1139" s="186"/>
      <c r="K1139" s="186"/>
      <c r="L1139" s="186"/>
      <c r="M1139" s="186"/>
    </row>
    <row r="1140" spans="6:13" ht="13.5" customHeight="1">
      <c r="F1140" s="186"/>
      <c r="G1140" s="186"/>
      <c r="H1140" s="186"/>
      <c r="I1140" s="186"/>
      <c r="J1140" s="186"/>
      <c r="K1140" s="186"/>
      <c r="L1140" s="186"/>
      <c r="M1140" s="186"/>
    </row>
    <row r="1141" spans="6:13" ht="13.5" customHeight="1">
      <c r="F1141" s="186"/>
      <c r="G1141" s="186"/>
      <c r="H1141" s="186"/>
      <c r="I1141" s="186"/>
      <c r="J1141" s="186"/>
      <c r="K1141" s="186"/>
      <c r="L1141" s="186"/>
      <c r="M1141" s="186"/>
    </row>
    <row r="1142" spans="6:13" ht="13.5" customHeight="1">
      <c r="F1142" s="186"/>
      <c r="G1142" s="186"/>
      <c r="H1142" s="186"/>
      <c r="I1142" s="186"/>
      <c r="J1142" s="186"/>
      <c r="K1142" s="186"/>
      <c r="L1142" s="186"/>
      <c r="M1142" s="186"/>
    </row>
    <row r="1143" spans="6:13" ht="13.5" customHeight="1">
      <c r="F1143" s="186"/>
      <c r="G1143" s="186"/>
      <c r="H1143" s="186"/>
      <c r="I1143" s="186"/>
      <c r="J1143" s="186"/>
      <c r="K1143" s="186"/>
      <c r="L1143" s="186"/>
      <c r="M1143" s="186"/>
    </row>
    <row r="1144" spans="6:13" ht="13.5" customHeight="1">
      <c r="F1144" s="186"/>
      <c r="G1144" s="186"/>
      <c r="H1144" s="186"/>
      <c r="I1144" s="186"/>
      <c r="J1144" s="186"/>
      <c r="K1144" s="186"/>
      <c r="L1144" s="186"/>
      <c r="M1144" s="186"/>
    </row>
    <row r="1145" spans="6:13" ht="13.5" customHeight="1">
      <c r="F1145" s="186"/>
      <c r="G1145" s="186"/>
      <c r="H1145" s="186"/>
      <c r="I1145" s="186"/>
      <c r="J1145" s="186"/>
      <c r="K1145" s="186"/>
      <c r="L1145" s="186"/>
      <c r="M1145" s="186"/>
    </row>
    <row r="1146" spans="6:13" ht="13.5" customHeight="1">
      <c r="F1146" s="186"/>
      <c r="G1146" s="186"/>
      <c r="H1146" s="186"/>
      <c r="I1146" s="186"/>
      <c r="J1146" s="186"/>
      <c r="K1146" s="186"/>
      <c r="L1146" s="186"/>
      <c r="M1146" s="186"/>
    </row>
    <row r="1147" spans="6:13" ht="13.5" customHeight="1">
      <c r="F1147" s="186"/>
      <c r="G1147" s="186"/>
      <c r="H1147" s="186"/>
      <c r="I1147" s="186"/>
      <c r="J1147" s="186"/>
      <c r="K1147" s="186"/>
      <c r="L1147" s="186"/>
      <c r="M1147" s="186"/>
    </row>
    <row r="1148" spans="6:13" ht="13.5" customHeight="1">
      <c r="F1148" s="186"/>
      <c r="G1148" s="186"/>
      <c r="H1148" s="186"/>
      <c r="I1148" s="186"/>
      <c r="J1148" s="186"/>
      <c r="K1148" s="186"/>
      <c r="L1148" s="186"/>
      <c r="M1148" s="186"/>
    </row>
    <row r="1149" spans="6:13" ht="13.5" customHeight="1">
      <c r="F1149" s="186"/>
      <c r="G1149" s="186"/>
      <c r="H1149" s="186"/>
      <c r="I1149" s="186"/>
      <c r="J1149" s="186"/>
      <c r="K1149" s="186"/>
      <c r="L1149" s="186"/>
      <c r="M1149" s="186"/>
    </row>
    <row r="1150" spans="6:13" ht="13.5" customHeight="1">
      <c r="F1150" s="186"/>
      <c r="G1150" s="186"/>
      <c r="H1150" s="186"/>
      <c r="I1150" s="186"/>
      <c r="J1150" s="186"/>
      <c r="K1150" s="186"/>
      <c r="L1150" s="186"/>
      <c r="M1150" s="186"/>
    </row>
    <row r="1151" spans="6:13" ht="13.5" customHeight="1">
      <c r="F1151" s="186"/>
      <c r="G1151" s="186"/>
      <c r="H1151" s="186"/>
      <c r="I1151" s="186"/>
      <c r="J1151" s="186"/>
      <c r="K1151" s="186"/>
      <c r="L1151" s="186"/>
      <c r="M1151" s="186"/>
    </row>
    <row r="1152" spans="6:13" ht="13.5" customHeight="1">
      <c r="F1152" s="186"/>
      <c r="G1152" s="186"/>
      <c r="H1152" s="186"/>
      <c r="I1152" s="186"/>
      <c r="J1152" s="186"/>
      <c r="K1152" s="186"/>
      <c r="L1152" s="186"/>
      <c r="M1152" s="186"/>
    </row>
    <row r="1153" spans="6:13" ht="13.5" customHeight="1">
      <c r="F1153" s="186"/>
      <c r="G1153" s="186"/>
      <c r="H1153" s="186"/>
      <c r="I1153" s="186"/>
      <c r="J1153" s="186"/>
      <c r="K1153" s="186"/>
      <c r="L1153" s="186"/>
      <c r="M1153" s="186"/>
    </row>
    <row r="1154" spans="6:13" ht="13.5" customHeight="1">
      <c r="F1154" s="186"/>
      <c r="G1154" s="186"/>
      <c r="H1154" s="186"/>
      <c r="I1154" s="186"/>
      <c r="J1154" s="186"/>
      <c r="K1154" s="186"/>
      <c r="L1154" s="186"/>
      <c r="M1154" s="186"/>
    </row>
    <row r="1155" spans="6:13" ht="13.5" customHeight="1">
      <c r="F1155" s="186"/>
      <c r="G1155" s="186"/>
      <c r="H1155" s="186"/>
      <c r="I1155" s="186"/>
      <c r="J1155" s="186"/>
      <c r="K1155" s="186"/>
      <c r="L1155" s="186"/>
      <c r="M1155" s="186"/>
    </row>
    <row r="1156" spans="6:13" ht="13.5" customHeight="1">
      <c r="F1156" s="186"/>
      <c r="G1156" s="186"/>
      <c r="H1156" s="186"/>
      <c r="I1156" s="186"/>
      <c r="J1156" s="186"/>
      <c r="K1156" s="186"/>
      <c r="L1156" s="186"/>
      <c r="M1156" s="186"/>
    </row>
    <row r="1157" spans="6:13" ht="13.5" customHeight="1">
      <c r="F1157" s="186"/>
      <c r="G1157" s="186"/>
      <c r="H1157" s="186"/>
      <c r="I1157" s="186"/>
      <c r="J1157" s="186"/>
      <c r="K1157" s="186"/>
      <c r="L1157" s="186"/>
      <c r="M1157" s="186"/>
    </row>
    <row r="1158" spans="6:13" ht="13.5" customHeight="1">
      <c r="F1158" s="186"/>
      <c r="G1158" s="186"/>
      <c r="H1158" s="186"/>
      <c r="I1158" s="186"/>
      <c r="J1158" s="186"/>
      <c r="K1158" s="186"/>
      <c r="L1158" s="186"/>
      <c r="M1158" s="186"/>
    </row>
    <row r="1159" spans="6:13" ht="13.5" customHeight="1">
      <c r="F1159" s="186"/>
      <c r="G1159" s="186"/>
      <c r="H1159" s="186"/>
      <c r="I1159" s="186"/>
      <c r="J1159" s="186"/>
      <c r="K1159" s="186"/>
      <c r="L1159" s="186"/>
      <c r="M1159" s="186"/>
    </row>
    <row r="1160" spans="6:13" ht="13.5" customHeight="1">
      <c r="F1160" s="186"/>
      <c r="G1160" s="186"/>
      <c r="H1160" s="186"/>
      <c r="I1160" s="186"/>
      <c r="J1160" s="186"/>
      <c r="K1160" s="186"/>
      <c r="L1160" s="186"/>
      <c r="M1160" s="186"/>
    </row>
    <row r="1161" spans="6:13" ht="13.5" customHeight="1">
      <c r="F1161" s="186"/>
      <c r="G1161" s="186"/>
      <c r="H1161" s="186"/>
      <c r="I1161" s="186"/>
      <c r="J1161" s="186"/>
      <c r="K1161" s="186"/>
      <c r="L1161" s="186"/>
      <c r="M1161" s="186"/>
    </row>
    <row r="1162" spans="6:13" ht="13.5" customHeight="1">
      <c r="F1162" s="186"/>
      <c r="G1162" s="186"/>
      <c r="H1162" s="186"/>
      <c r="I1162" s="186"/>
      <c r="J1162" s="186"/>
      <c r="K1162" s="186"/>
      <c r="L1162" s="186"/>
      <c r="M1162" s="186"/>
    </row>
    <row r="1163" spans="6:13" ht="13.5" customHeight="1">
      <c r="F1163" s="186"/>
      <c r="G1163" s="186"/>
      <c r="H1163" s="186"/>
      <c r="I1163" s="186"/>
      <c r="J1163" s="186"/>
      <c r="K1163" s="186"/>
      <c r="L1163" s="186"/>
      <c r="M1163" s="186"/>
    </row>
    <row r="1164" spans="6:13" ht="13.5" customHeight="1">
      <c r="F1164" s="186"/>
      <c r="G1164" s="186"/>
      <c r="H1164" s="186"/>
      <c r="I1164" s="186"/>
      <c r="J1164" s="186"/>
      <c r="K1164" s="186"/>
      <c r="L1164" s="186"/>
      <c r="M1164" s="186"/>
    </row>
    <row r="1165" spans="6:13" ht="13.5" customHeight="1">
      <c r="F1165" s="186"/>
      <c r="G1165" s="186"/>
      <c r="H1165" s="186"/>
      <c r="I1165" s="186"/>
      <c r="J1165" s="186"/>
      <c r="K1165" s="186"/>
      <c r="L1165" s="186"/>
      <c r="M1165" s="186"/>
    </row>
    <row r="1166" spans="6:13" ht="13.5" customHeight="1">
      <c r="F1166" s="186"/>
      <c r="G1166" s="186"/>
      <c r="H1166" s="186"/>
      <c r="I1166" s="186"/>
      <c r="J1166" s="186"/>
      <c r="K1166" s="186"/>
      <c r="L1166" s="186"/>
      <c r="M1166" s="186"/>
    </row>
    <row r="1167" spans="6:13" ht="13.5" customHeight="1">
      <c r="F1167" s="186"/>
      <c r="G1167" s="186"/>
      <c r="H1167" s="186"/>
      <c r="I1167" s="186"/>
      <c r="J1167" s="186"/>
      <c r="K1167" s="186"/>
      <c r="L1167" s="186"/>
      <c r="M1167" s="186"/>
    </row>
    <row r="1168" spans="6:13" ht="13.5" customHeight="1">
      <c r="F1168" s="186"/>
      <c r="G1168" s="186"/>
      <c r="H1168" s="186"/>
      <c r="I1168" s="186"/>
      <c r="J1168" s="186"/>
      <c r="K1168" s="186"/>
      <c r="L1168" s="186"/>
      <c r="M1168" s="186"/>
    </row>
    <row r="1169" spans="6:13" ht="13.5" customHeight="1">
      <c r="F1169" s="186"/>
      <c r="G1169" s="186"/>
      <c r="H1169" s="186"/>
      <c r="I1169" s="186"/>
      <c r="J1169" s="186"/>
      <c r="K1169" s="186"/>
      <c r="L1169" s="186"/>
      <c r="M1169" s="186"/>
    </row>
    <row r="1170" spans="6:13" ht="13.5" customHeight="1">
      <c r="F1170" s="186"/>
      <c r="G1170" s="186"/>
      <c r="H1170" s="186"/>
      <c r="I1170" s="186"/>
      <c r="J1170" s="186"/>
      <c r="K1170" s="186"/>
      <c r="L1170" s="186"/>
      <c r="M1170" s="186"/>
    </row>
    <row r="1171" spans="6:13" ht="13.5" customHeight="1">
      <c r="F1171" s="186"/>
      <c r="G1171" s="186"/>
      <c r="H1171" s="186"/>
      <c r="I1171" s="186"/>
      <c r="J1171" s="186"/>
      <c r="K1171" s="186"/>
      <c r="L1171" s="186"/>
      <c r="M1171" s="186"/>
    </row>
    <row r="1172" spans="6:13" ht="13.5" customHeight="1">
      <c r="F1172" s="186"/>
      <c r="G1172" s="186"/>
      <c r="H1172" s="186"/>
      <c r="I1172" s="186"/>
      <c r="J1172" s="186"/>
      <c r="K1172" s="186"/>
      <c r="L1172" s="186"/>
      <c r="M1172" s="186"/>
    </row>
    <row r="1173" spans="6:13" ht="13.5" customHeight="1">
      <c r="F1173" s="186"/>
      <c r="G1173" s="186"/>
      <c r="H1173" s="186"/>
      <c r="I1173" s="186"/>
      <c r="J1173" s="186"/>
      <c r="K1173" s="186"/>
      <c r="L1173" s="186"/>
      <c r="M1173" s="186"/>
    </row>
    <row r="1174" spans="6:13" ht="13.5" customHeight="1">
      <c r="F1174" s="186"/>
      <c r="G1174" s="186"/>
      <c r="H1174" s="186"/>
      <c r="I1174" s="186"/>
      <c r="J1174" s="186"/>
      <c r="K1174" s="186"/>
      <c r="L1174" s="186"/>
      <c r="M1174" s="186"/>
    </row>
    <row r="1175" spans="6:13" ht="13.5" customHeight="1">
      <c r="F1175" s="186"/>
      <c r="G1175" s="186"/>
      <c r="H1175" s="186"/>
      <c r="I1175" s="186"/>
      <c r="J1175" s="186"/>
      <c r="K1175" s="186"/>
      <c r="L1175" s="186"/>
      <c r="M1175" s="186"/>
    </row>
    <row r="1176" spans="6:13" ht="13.5" customHeight="1">
      <c r="F1176" s="186"/>
      <c r="G1176" s="186"/>
      <c r="H1176" s="186"/>
      <c r="I1176" s="186"/>
      <c r="J1176" s="186"/>
      <c r="K1176" s="186"/>
      <c r="L1176" s="186"/>
      <c r="M1176" s="186"/>
    </row>
    <row r="1177" spans="6:13" ht="13.5" customHeight="1">
      <c r="F1177" s="186"/>
      <c r="G1177" s="186"/>
      <c r="H1177" s="186"/>
      <c r="I1177" s="186"/>
      <c r="J1177" s="186"/>
      <c r="K1177" s="186"/>
      <c r="L1177" s="186"/>
      <c r="M1177" s="186"/>
    </row>
    <row r="1178" spans="6:13" ht="13.5" customHeight="1">
      <c r="F1178" s="186"/>
      <c r="G1178" s="186"/>
      <c r="H1178" s="186"/>
      <c r="I1178" s="186"/>
      <c r="J1178" s="186"/>
      <c r="K1178" s="186"/>
      <c r="L1178" s="186"/>
      <c r="M1178" s="186"/>
    </row>
    <row r="1179" spans="6:13" ht="13.5" customHeight="1">
      <c r="F1179" s="186"/>
      <c r="G1179" s="186"/>
      <c r="H1179" s="186"/>
      <c r="I1179" s="186"/>
      <c r="J1179" s="186"/>
      <c r="K1179" s="186"/>
      <c r="L1179" s="186"/>
      <c r="M1179" s="186"/>
    </row>
    <row r="1180" spans="6:13" ht="13.5" customHeight="1">
      <c r="F1180" s="186"/>
      <c r="G1180" s="186"/>
      <c r="H1180" s="186"/>
      <c r="I1180" s="186"/>
      <c r="J1180" s="186"/>
      <c r="K1180" s="186"/>
      <c r="L1180" s="186"/>
      <c r="M1180" s="186"/>
    </row>
    <row r="1181" spans="6:13" ht="13.5" customHeight="1">
      <c r="F1181" s="186"/>
      <c r="G1181" s="186"/>
      <c r="H1181" s="186"/>
      <c r="I1181" s="186"/>
      <c r="J1181" s="186"/>
      <c r="K1181" s="186"/>
      <c r="L1181" s="186"/>
      <c r="M1181" s="186"/>
    </row>
    <row r="1182" spans="6:13" ht="13.5" customHeight="1">
      <c r="F1182" s="186"/>
      <c r="G1182" s="186"/>
      <c r="H1182" s="186"/>
      <c r="I1182" s="186"/>
      <c r="J1182" s="186"/>
      <c r="K1182" s="186"/>
      <c r="L1182" s="186"/>
      <c r="M1182" s="186"/>
    </row>
    <row r="1183" spans="6:13" ht="13.5" customHeight="1">
      <c r="F1183" s="186"/>
      <c r="G1183" s="186"/>
      <c r="H1183" s="186"/>
      <c r="I1183" s="186"/>
      <c r="J1183" s="186"/>
      <c r="K1183" s="186"/>
      <c r="L1183" s="186"/>
      <c r="M1183" s="186"/>
    </row>
    <row r="1184" spans="6:13" ht="13.5" customHeight="1">
      <c r="F1184" s="186"/>
      <c r="G1184" s="186"/>
      <c r="H1184" s="186"/>
      <c r="I1184" s="186"/>
      <c r="J1184" s="186"/>
      <c r="K1184" s="186"/>
      <c r="L1184" s="186"/>
      <c r="M1184" s="186"/>
    </row>
    <row r="1185" spans="6:13" ht="13.5" customHeight="1">
      <c r="F1185" s="186"/>
      <c r="G1185" s="186"/>
      <c r="H1185" s="186"/>
      <c r="I1185" s="186"/>
      <c r="J1185" s="186"/>
      <c r="K1185" s="186"/>
      <c r="L1185" s="186"/>
      <c r="M1185" s="186"/>
    </row>
    <row r="1186" spans="6:13" ht="13.5" customHeight="1">
      <c r="F1186" s="186"/>
      <c r="G1186" s="186"/>
      <c r="H1186" s="186"/>
      <c r="I1186" s="186"/>
      <c r="J1186" s="186"/>
      <c r="K1186" s="186"/>
      <c r="L1186" s="186"/>
      <c r="M1186" s="186"/>
    </row>
    <row r="1187" spans="6:13" ht="13.5" customHeight="1">
      <c r="F1187" s="186"/>
      <c r="G1187" s="186"/>
      <c r="H1187" s="186"/>
      <c r="I1187" s="186"/>
      <c r="J1187" s="186"/>
      <c r="K1187" s="186"/>
      <c r="L1187" s="186"/>
      <c r="M1187" s="186"/>
    </row>
    <row r="1188" spans="6:13" ht="13.5" customHeight="1">
      <c r="F1188" s="186"/>
      <c r="G1188" s="186"/>
      <c r="H1188" s="186"/>
      <c r="I1188" s="186"/>
      <c r="J1188" s="186"/>
      <c r="K1188" s="186"/>
      <c r="L1188" s="186"/>
      <c r="M1188" s="186"/>
    </row>
    <row r="1189" spans="6:13" ht="13.5" customHeight="1">
      <c r="F1189" s="186"/>
      <c r="G1189" s="186"/>
      <c r="H1189" s="186"/>
      <c r="I1189" s="186"/>
      <c r="J1189" s="186"/>
      <c r="K1189" s="186"/>
      <c r="L1189" s="186"/>
      <c r="M1189" s="186"/>
    </row>
    <row r="1190" spans="6:13" ht="13.5" customHeight="1">
      <c r="F1190" s="186"/>
      <c r="G1190" s="186"/>
      <c r="H1190" s="186"/>
      <c r="I1190" s="186"/>
      <c r="J1190" s="186"/>
      <c r="K1190" s="186"/>
      <c r="L1190" s="186"/>
      <c r="M1190" s="186"/>
    </row>
    <row r="1191" spans="6:13" ht="13.5" customHeight="1">
      <c r="F1191" s="186"/>
      <c r="G1191" s="186"/>
      <c r="H1191" s="186"/>
      <c r="I1191" s="186"/>
      <c r="J1191" s="186"/>
      <c r="K1191" s="186"/>
      <c r="L1191" s="186"/>
      <c r="M1191" s="186"/>
    </row>
    <row r="1192" spans="6:13" ht="13.5" customHeight="1">
      <c r="F1192" s="186"/>
      <c r="G1192" s="186"/>
      <c r="H1192" s="186"/>
      <c r="I1192" s="186"/>
      <c r="J1192" s="186"/>
      <c r="K1192" s="186"/>
      <c r="L1192" s="186"/>
      <c r="M1192" s="186"/>
    </row>
    <row r="1193" spans="6:13" ht="13.5" customHeight="1">
      <c r="F1193" s="186"/>
      <c r="G1193" s="186"/>
      <c r="H1193" s="186"/>
      <c r="I1193" s="186"/>
      <c r="J1193" s="186"/>
      <c r="K1193" s="186"/>
      <c r="L1193" s="186"/>
      <c r="M1193" s="186"/>
    </row>
    <row r="1194" spans="6:13" ht="13.5" customHeight="1">
      <c r="F1194" s="186"/>
      <c r="G1194" s="186"/>
      <c r="H1194" s="186"/>
      <c r="I1194" s="186"/>
      <c r="J1194" s="186"/>
      <c r="K1194" s="186"/>
      <c r="L1194" s="186"/>
      <c r="M1194" s="186"/>
    </row>
    <row r="1195" spans="6:13" ht="13.5" customHeight="1">
      <c r="F1195" s="186"/>
      <c r="G1195" s="186"/>
      <c r="H1195" s="186"/>
      <c r="I1195" s="186"/>
      <c r="J1195" s="186"/>
      <c r="K1195" s="186"/>
      <c r="L1195" s="186"/>
      <c r="M1195" s="186"/>
    </row>
    <row r="1196" spans="6:13" ht="13.5" customHeight="1">
      <c r="F1196" s="186"/>
      <c r="G1196" s="186"/>
      <c r="H1196" s="186"/>
      <c r="I1196" s="186"/>
      <c r="J1196" s="186"/>
      <c r="K1196" s="186"/>
      <c r="L1196" s="186"/>
      <c r="M1196" s="186"/>
    </row>
    <row r="1197" spans="6:13" ht="13.5" customHeight="1">
      <c r="F1197" s="186"/>
      <c r="G1197" s="186"/>
      <c r="H1197" s="186"/>
      <c r="I1197" s="186"/>
      <c r="J1197" s="186"/>
      <c r="K1197" s="186"/>
      <c r="L1197" s="186"/>
      <c r="M1197" s="186"/>
    </row>
    <row r="1198" spans="6:13" ht="13.5" customHeight="1">
      <c r="F1198" s="186"/>
      <c r="G1198" s="186"/>
      <c r="H1198" s="186"/>
      <c r="I1198" s="186"/>
      <c r="J1198" s="186"/>
      <c r="K1198" s="186"/>
      <c r="L1198" s="186"/>
      <c r="M1198" s="186"/>
    </row>
    <row r="1199" spans="6:13" ht="13.5" customHeight="1">
      <c r="F1199" s="186"/>
      <c r="G1199" s="186"/>
      <c r="H1199" s="186"/>
      <c r="I1199" s="186"/>
      <c r="J1199" s="186"/>
      <c r="K1199" s="186"/>
      <c r="L1199" s="186"/>
      <c r="M1199" s="186"/>
    </row>
    <row r="1200" spans="6:13" ht="13.5" customHeight="1">
      <c r="F1200" s="186"/>
      <c r="G1200" s="186"/>
      <c r="H1200" s="186"/>
      <c r="I1200" s="186"/>
      <c r="J1200" s="186"/>
      <c r="K1200" s="186"/>
      <c r="L1200" s="186"/>
      <c r="M1200" s="186"/>
    </row>
    <row r="1201" spans="6:13" ht="13.5" customHeight="1">
      <c r="F1201" s="186"/>
      <c r="G1201" s="186"/>
      <c r="H1201" s="186"/>
      <c r="I1201" s="186"/>
      <c r="J1201" s="186"/>
      <c r="K1201" s="186"/>
      <c r="L1201" s="186"/>
      <c r="M1201" s="186"/>
    </row>
    <row r="1202" spans="6:13" ht="13.5" customHeight="1">
      <c r="F1202" s="186"/>
      <c r="G1202" s="186"/>
      <c r="H1202" s="186"/>
      <c r="I1202" s="186"/>
      <c r="J1202" s="186"/>
      <c r="K1202" s="186"/>
      <c r="L1202" s="186"/>
      <c r="M1202" s="186"/>
    </row>
    <row r="1203" spans="6:13" ht="13.5" customHeight="1">
      <c r="F1203" s="186"/>
      <c r="G1203" s="186"/>
      <c r="H1203" s="186"/>
      <c r="I1203" s="186"/>
      <c r="J1203" s="186"/>
      <c r="K1203" s="186"/>
      <c r="L1203" s="186"/>
      <c r="M1203" s="186"/>
    </row>
    <row r="1204" spans="6:13" ht="13.5" customHeight="1">
      <c r="F1204" s="186"/>
      <c r="G1204" s="186"/>
      <c r="H1204" s="186"/>
      <c r="I1204" s="186"/>
      <c r="J1204" s="186"/>
      <c r="K1204" s="186"/>
      <c r="L1204" s="186"/>
      <c r="M1204" s="186"/>
    </row>
    <row r="1205" spans="6:13" ht="13.5" customHeight="1">
      <c r="F1205" s="186"/>
      <c r="G1205" s="186"/>
      <c r="H1205" s="186"/>
      <c r="I1205" s="186"/>
      <c r="J1205" s="186"/>
      <c r="K1205" s="186"/>
      <c r="L1205" s="186"/>
      <c r="M1205" s="186"/>
    </row>
    <row r="1206" spans="6:13" ht="13.5" customHeight="1">
      <c r="F1206" s="186"/>
      <c r="G1206" s="186"/>
      <c r="H1206" s="186"/>
      <c r="I1206" s="186"/>
      <c r="J1206" s="186"/>
      <c r="K1206" s="186"/>
      <c r="L1206" s="186"/>
      <c r="M1206" s="186"/>
    </row>
    <row r="1207" spans="6:13" ht="13.5" customHeight="1">
      <c r="F1207" s="186"/>
      <c r="G1207" s="186"/>
      <c r="H1207" s="186"/>
      <c r="I1207" s="186"/>
      <c r="J1207" s="186"/>
      <c r="K1207" s="186"/>
      <c r="L1207" s="186"/>
      <c r="M1207" s="186"/>
    </row>
    <row r="1208" spans="6:13" ht="13.5" customHeight="1">
      <c r="F1208" s="186"/>
      <c r="G1208" s="186"/>
      <c r="H1208" s="186"/>
      <c r="I1208" s="186"/>
      <c r="J1208" s="186"/>
      <c r="K1208" s="186"/>
      <c r="L1208" s="186"/>
      <c r="M1208" s="186"/>
    </row>
    <row r="1209" spans="6:13" ht="13.5" customHeight="1">
      <c r="F1209" s="186"/>
      <c r="G1209" s="186"/>
      <c r="H1209" s="186"/>
      <c r="I1209" s="186"/>
      <c r="J1209" s="186"/>
      <c r="K1209" s="186"/>
      <c r="L1209" s="186"/>
      <c r="M1209" s="186"/>
    </row>
    <row r="1210" spans="6:13" ht="13.5" customHeight="1">
      <c r="F1210" s="186"/>
      <c r="G1210" s="186"/>
      <c r="H1210" s="186"/>
      <c r="I1210" s="186"/>
      <c r="J1210" s="186"/>
      <c r="K1210" s="186"/>
      <c r="L1210" s="186"/>
      <c r="M1210" s="186"/>
    </row>
    <row r="1211" spans="6:13" ht="13.5" customHeight="1">
      <c r="F1211" s="186"/>
      <c r="G1211" s="186"/>
      <c r="H1211" s="186"/>
      <c r="I1211" s="186"/>
      <c r="J1211" s="186"/>
      <c r="K1211" s="186"/>
      <c r="L1211" s="186"/>
      <c r="M1211" s="186"/>
    </row>
    <row r="1212" spans="6:13" ht="13.5" customHeight="1">
      <c r="F1212" s="186"/>
      <c r="G1212" s="186"/>
      <c r="H1212" s="186"/>
      <c r="I1212" s="186"/>
      <c r="J1212" s="186"/>
      <c r="K1212" s="186"/>
      <c r="L1212" s="186"/>
      <c r="M1212" s="186"/>
    </row>
    <row r="1213" spans="6:13" ht="13.5" customHeight="1">
      <c r="F1213" s="186"/>
      <c r="G1213" s="186"/>
      <c r="H1213" s="186"/>
      <c r="I1213" s="186"/>
      <c r="J1213" s="186"/>
      <c r="K1213" s="186"/>
      <c r="L1213" s="186"/>
      <c r="M1213" s="186"/>
    </row>
    <row r="1214" spans="6:13" ht="13.5" customHeight="1">
      <c r="F1214" s="186"/>
      <c r="G1214" s="186"/>
      <c r="H1214" s="186"/>
      <c r="I1214" s="186"/>
      <c r="J1214" s="186"/>
      <c r="K1214" s="186"/>
      <c r="L1214" s="186"/>
      <c r="M1214" s="186"/>
    </row>
    <row r="1215" spans="6:13" ht="13.5" customHeight="1">
      <c r="F1215" s="186"/>
      <c r="G1215" s="186"/>
      <c r="H1215" s="186"/>
      <c r="I1215" s="186"/>
      <c r="J1215" s="186"/>
      <c r="K1215" s="186"/>
      <c r="L1215" s="186"/>
      <c r="M1215" s="186"/>
    </row>
    <row r="1216" spans="6:13" ht="13.5" customHeight="1">
      <c r="F1216" s="186"/>
      <c r="G1216" s="186"/>
      <c r="H1216" s="186"/>
      <c r="I1216" s="186"/>
      <c r="J1216" s="186"/>
      <c r="K1216" s="186"/>
      <c r="L1216" s="186"/>
      <c r="M1216" s="186"/>
    </row>
    <row r="1217" spans="6:13" ht="13.5" customHeight="1">
      <c r="F1217" s="186"/>
      <c r="G1217" s="186"/>
      <c r="H1217" s="186"/>
      <c r="I1217" s="186"/>
      <c r="J1217" s="186"/>
      <c r="K1217" s="186"/>
      <c r="L1217" s="186"/>
      <c r="M1217" s="186"/>
    </row>
    <row r="1218" spans="6:13" ht="13.5" customHeight="1">
      <c r="F1218" s="186"/>
      <c r="G1218" s="186"/>
      <c r="H1218" s="186"/>
      <c r="I1218" s="186"/>
      <c r="J1218" s="186"/>
      <c r="K1218" s="186"/>
      <c r="L1218" s="186"/>
      <c r="M1218" s="186"/>
    </row>
    <row r="1219" spans="6:13" ht="13.5" customHeight="1">
      <c r="F1219" s="186"/>
      <c r="G1219" s="186"/>
      <c r="H1219" s="186"/>
      <c r="I1219" s="186"/>
      <c r="J1219" s="186"/>
      <c r="K1219" s="186"/>
      <c r="L1219" s="186"/>
      <c r="M1219" s="186"/>
    </row>
    <row r="1220" spans="6:13" ht="13.5" customHeight="1">
      <c r="F1220" s="186"/>
      <c r="G1220" s="186"/>
      <c r="H1220" s="186"/>
      <c r="I1220" s="186"/>
      <c r="J1220" s="186"/>
      <c r="K1220" s="186"/>
      <c r="L1220" s="186"/>
      <c r="M1220" s="186"/>
    </row>
    <row r="1221" spans="6:13" ht="13.5" customHeight="1">
      <c r="F1221" s="186"/>
      <c r="G1221" s="186"/>
      <c r="H1221" s="186"/>
      <c r="I1221" s="186"/>
      <c r="J1221" s="186"/>
      <c r="K1221" s="186"/>
      <c r="L1221" s="186"/>
      <c r="M1221" s="186"/>
    </row>
    <row r="1222" spans="6:13" ht="13.5" customHeight="1">
      <c r="F1222" s="186"/>
      <c r="G1222" s="186"/>
      <c r="H1222" s="186"/>
      <c r="I1222" s="186"/>
      <c r="J1222" s="186"/>
      <c r="K1222" s="186"/>
      <c r="L1222" s="186"/>
      <c r="M1222" s="186"/>
    </row>
    <row r="1223" spans="6:13" ht="13.5" customHeight="1">
      <c r="F1223" s="186"/>
      <c r="G1223" s="186"/>
      <c r="H1223" s="186"/>
      <c r="I1223" s="186"/>
      <c r="J1223" s="186"/>
      <c r="K1223" s="186"/>
      <c r="L1223" s="186"/>
      <c r="M1223" s="186"/>
    </row>
    <row r="1224" spans="6:13" ht="13.5" customHeight="1">
      <c r="F1224" s="186"/>
      <c r="G1224" s="186"/>
      <c r="H1224" s="186"/>
      <c r="I1224" s="186"/>
      <c r="J1224" s="186"/>
      <c r="K1224" s="186"/>
      <c r="L1224" s="186"/>
      <c r="M1224" s="186"/>
    </row>
    <row r="1225" spans="6:13" ht="13.5" customHeight="1">
      <c r="F1225" s="186"/>
      <c r="G1225" s="186"/>
      <c r="H1225" s="186"/>
      <c r="I1225" s="186"/>
      <c r="J1225" s="186"/>
      <c r="K1225" s="186"/>
      <c r="L1225" s="186"/>
      <c r="M1225" s="186"/>
    </row>
    <row r="1226" spans="6:13" ht="13.5" customHeight="1">
      <c r="F1226" s="186"/>
      <c r="G1226" s="186"/>
      <c r="H1226" s="186"/>
      <c r="I1226" s="186"/>
      <c r="J1226" s="186"/>
      <c r="K1226" s="186"/>
      <c r="L1226" s="186"/>
      <c r="M1226" s="186"/>
    </row>
    <row r="1227" spans="6:13" ht="13.5" customHeight="1">
      <c r="F1227" s="186"/>
      <c r="G1227" s="186"/>
      <c r="H1227" s="186"/>
      <c r="I1227" s="186"/>
      <c r="J1227" s="186"/>
      <c r="K1227" s="186"/>
      <c r="L1227" s="186"/>
      <c r="M1227" s="186"/>
    </row>
    <row r="1228" spans="6:13" ht="13.5" customHeight="1">
      <c r="F1228" s="186"/>
      <c r="G1228" s="186"/>
      <c r="H1228" s="186"/>
      <c r="I1228" s="186"/>
      <c r="J1228" s="186"/>
      <c r="K1228" s="186"/>
      <c r="L1228" s="186"/>
      <c r="M1228" s="186"/>
    </row>
    <row r="1229" spans="6:13" ht="13.5" customHeight="1">
      <c r="F1229" s="186"/>
      <c r="G1229" s="186"/>
      <c r="H1229" s="186"/>
      <c r="I1229" s="186"/>
      <c r="J1229" s="186"/>
      <c r="K1229" s="186"/>
      <c r="L1229" s="186"/>
      <c r="M1229" s="186"/>
    </row>
    <row r="1230" spans="6:13" ht="13.5" customHeight="1">
      <c r="F1230" s="186"/>
      <c r="G1230" s="186"/>
      <c r="H1230" s="186"/>
      <c r="I1230" s="186"/>
      <c r="J1230" s="186"/>
      <c r="K1230" s="186"/>
      <c r="L1230" s="186"/>
      <c r="M1230" s="186"/>
    </row>
    <row r="1231" spans="6:13" ht="13.5" customHeight="1">
      <c r="F1231" s="186"/>
      <c r="G1231" s="186"/>
      <c r="H1231" s="186"/>
      <c r="I1231" s="186"/>
      <c r="J1231" s="186"/>
      <c r="K1231" s="186"/>
      <c r="L1231" s="186"/>
      <c r="M1231" s="186"/>
    </row>
    <row r="1232" spans="6:13" ht="13.5" customHeight="1">
      <c r="F1232" s="186"/>
      <c r="G1232" s="186"/>
      <c r="H1232" s="186"/>
      <c r="I1232" s="186"/>
      <c r="J1232" s="186"/>
      <c r="K1232" s="186"/>
      <c r="L1232" s="186"/>
      <c r="M1232" s="186"/>
    </row>
    <row r="1233" spans="6:13" ht="13.5" customHeight="1">
      <c r="F1233" s="186"/>
      <c r="G1233" s="186"/>
      <c r="H1233" s="186"/>
      <c r="I1233" s="186"/>
      <c r="J1233" s="186"/>
      <c r="K1233" s="186"/>
      <c r="L1233" s="186"/>
      <c r="M1233" s="186"/>
    </row>
    <row r="1234" spans="6:13" ht="13.5" customHeight="1">
      <c r="F1234" s="186"/>
      <c r="G1234" s="186"/>
      <c r="H1234" s="186"/>
      <c r="I1234" s="186"/>
      <c r="J1234" s="186"/>
      <c r="K1234" s="186"/>
      <c r="L1234" s="186"/>
      <c r="M1234" s="186"/>
    </row>
    <row r="1235" spans="6:13" ht="13.5" customHeight="1">
      <c r="F1235" s="186"/>
      <c r="G1235" s="186"/>
      <c r="H1235" s="186"/>
      <c r="I1235" s="186"/>
      <c r="J1235" s="186"/>
      <c r="K1235" s="186"/>
      <c r="L1235" s="186"/>
      <c r="M1235" s="186"/>
    </row>
    <row r="1236" spans="6:13" ht="13.5" customHeight="1">
      <c r="F1236" s="186"/>
      <c r="G1236" s="186"/>
      <c r="H1236" s="186"/>
      <c r="I1236" s="186"/>
      <c r="J1236" s="186"/>
      <c r="K1236" s="186"/>
      <c r="L1236" s="186"/>
      <c r="M1236" s="186"/>
    </row>
    <row r="1237" spans="6:13" ht="13.5" customHeight="1">
      <c r="F1237" s="186"/>
      <c r="G1237" s="186"/>
      <c r="H1237" s="186"/>
      <c r="I1237" s="186"/>
      <c r="J1237" s="186"/>
      <c r="K1237" s="186"/>
      <c r="L1237" s="186"/>
      <c r="M1237" s="186"/>
    </row>
    <row r="1238" spans="6:13" ht="13.5" customHeight="1">
      <c r="F1238" s="186"/>
      <c r="G1238" s="186"/>
      <c r="H1238" s="186"/>
      <c r="I1238" s="186"/>
      <c r="J1238" s="186"/>
      <c r="K1238" s="186"/>
      <c r="L1238" s="186"/>
      <c r="M1238" s="186"/>
    </row>
    <row r="1239" spans="6:13" ht="13.5" customHeight="1">
      <c r="F1239" s="186"/>
      <c r="G1239" s="186"/>
      <c r="H1239" s="186"/>
      <c r="I1239" s="186"/>
      <c r="J1239" s="186"/>
      <c r="K1239" s="186"/>
      <c r="L1239" s="186"/>
      <c r="M1239" s="186"/>
    </row>
    <row r="1240" spans="6:13" ht="13.5" customHeight="1">
      <c r="F1240" s="186"/>
      <c r="G1240" s="186"/>
      <c r="H1240" s="186"/>
      <c r="I1240" s="186"/>
      <c r="J1240" s="186"/>
      <c r="K1240" s="186"/>
      <c r="L1240" s="186"/>
      <c r="M1240" s="186"/>
    </row>
    <row r="1241" spans="6:13" ht="13.5" customHeight="1">
      <c r="F1241" s="186"/>
      <c r="G1241" s="186"/>
      <c r="H1241" s="186"/>
      <c r="I1241" s="186"/>
      <c r="J1241" s="186"/>
      <c r="K1241" s="186"/>
      <c r="L1241" s="186"/>
      <c r="M1241" s="186"/>
    </row>
    <row r="1242" spans="6:13" ht="13.5" customHeight="1">
      <c r="F1242" s="186"/>
      <c r="G1242" s="186"/>
      <c r="H1242" s="186"/>
      <c r="I1242" s="186"/>
      <c r="J1242" s="186"/>
      <c r="K1242" s="186"/>
      <c r="L1242" s="186"/>
      <c r="M1242" s="186"/>
    </row>
    <row r="1243" spans="6:13" ht="13.5" customHeight="1">
      <c r="F1243" s="186"/>
      <c r="G1243" s="186"/>
      <c r="H1243" s="186"/>
      <c r="I1243" s="186"/>
      <c r="J1243" s="186"/>
      <c r="K1243" s="186"/>
      <c r="L1243" s="186"/>
      <c r="M1243" s="186"/>
    </row>
    <row r="1244" spans="6:13" ht="13.5" customHeight="1">
      <c r="F1244" s="186"/>
      <c r="G1244" s="186"/>
      <c r="H1244" s="186"/>
      <c r="I1244" s="186"/>
      <c r="J1244" s="186"/>
      <c r="K1244" s="186"/>
      <c r="L1244" s="186"/>
      <c r="M1244" s="186"/>
    </row>
    <row r="1245" spans="6:13" ht="13.5" customHeight="1">
      <c r="F1245" s="186"/>
      <c r="G1245" s="186"/>
      <c r="H1245" s="186"/>
      <c r="I1245" s="186"/>
      <c r="J1245" s="186"/>
      <c r="K1245" s="186"/>
      <c r="L1245" s="186"/>
      <c r="M1245" s="186"/>
    </row>
    <row r="1246" spans="6:13" ht="13.5" customHeight="1">
      <c r="F1246" s="186"/>
      <c r="G1246" s="186"/>
      <c r="H1246" s="186"/>
      <c r="I1246" s="186"/>
      <c r="J1246" s="186"/>
      <c r="K1246" s="186"/>
      <c r="L1246" s="186"/>
      <c r="M1246" s="186"/>
    </row>
    <row r="1247" spans="6:13" ht="13.5" customHeight="1">
      <c r="F1247" s="186"/>
      <c r="G1247" s="186"/>
      <c r="H1247" s="186"/>
      <c r="I1247" s="186"/>
      <c r="J1247" s="186"/>
      <c r="K1247" s="186"/>
      <c r="L1247" s="186"/>
      <c r="M1247" s="186"/>
    </row>
    <row r="1248" spans="6:13" ht="13.5" customHeight="1">
      <c r="F1248" s="186"/>
      <c r="G1248" s="186"/>
      <c r="H1248" s="186"/>
      <c r="I1248" s="186"/>
      <c r="J1248" s="186"/>
      <c r="K1248" s="186"/>
      <c r="L1248" s="186"/>
      <c r="M1248" s="186"/>
    </row>
    <row r="1249" spans="6:13" ht="13.5" customHeight="1">
      <c r="F1249" s="186"/>
      <c r="G1249" s="186"/>
      <c r="H1249" s="186"/>
      <c r="I1249" s="186"/>
      <c r="J1249" s="186"/>
      <c r="K1249" s="186"/>
      <c r="L1249" s="186"/>
      <c r="M1249" s="186"/>
    </row>
    <row r="1250" spans="6:13" ht="13.5" customHeight="1">
      <c r="F1250" s="186"/>
      <c r="G1250" s="186"/>
      <c r="H1250" s="186"/>
      <c r="I1250" s="186"/>
      <c r="J1250" s="186"/>
      <c r="K1250" s="186"/>
      <c r="L1250" s="186"/>
      <c r="M1250" s="186"/>
    </row>
    <row r="1251" spans="6:13" ht="13.5" customHeight="1">
      <c r="F1251" s="186"/>
      <c r="G1251" s="186"/>
      <c r="H1251" s="186"/>
      <c r="I1251" s="186"/>
      <c r="J1251" s="186"/>
      <c r="K1251" s="186"/>
      <c r="L1251" s="186"/>
      <c r="M1251" s="186"/>
    </row>
    <row r="1252" spans="6:13" ht="13.5" customHeight="1">
      <c r="F1252" s="186"/>
      <c r="G1252" s="186"/>
      <c r="H1252" s="186"/>
      <c r="I1252" s="186"/>
      <c r="J1252" s="186"/>
      <c r="K1252" s="186"/>
      <c r="L1252" s="186"/>
      <c r="M1252" s="186"/>
    </row>
    <row r="1253" spans="6:13" ht="13.5" customHeight="1">
      <c r="F1253" s="186"/>
      <c r="G1253" s="186"/>
      <c r="H1253" s="186"/>
      <c r="I1253" s="186"/>
      <c r="J1253" s="186"/>
      <c r="K1253" s="186"/>
      <c r="L1253" s="186"/>
      <c r="M1253" s="186"/>
    </row>
    <row r="1254" spans="6:13" ht="13.5" customHeight="1">
      <c r="F1254" s="186"/>
      <c r="G1254" s="186"/>
      <c r="H1254" s="186"/>
      <c r="I1254" s="186"/>
      <c r="J1254" s="186"/>
      <c r="K1254" s="186"/>
      <c r="L1254" s="186"/>
      <c r="M1254" s="186"/>
    </row>
    <row r="1255" spans="6:13" ht="13.5" customHeight="1">
      <c r="F1255" s="186"/>
      <c r="G1255" s="186"/>
      <c r="H1255" s="186"/>
      <c r="I1255" s="186"/>
      <c r="J1255" s="186"/>
      <c r="K1255" s="186"/>
      <c r="L1255" s="186"/>
      <c r="M1255" s="186"/>
    </row>
    <row r="1256" spans="6:13" ht="13.5" customHeight="1">
      <c r="F1256" s="186"/>
      <c r="G1256" s="186"/>
      <c r="H1256" s="186"/>
      <c r="I1256" s="186"/>
      <c r="J1256" s="186"/>
      <c r="K1256" s="186"/>
      <c r="L1256" s="186"/>
      <c r="M1256" s="186"/>
    </row>
    <row r="1257" spans="6:13" ht="13.5" customHeight="1">
      <c r="F1257" s="186"/>
      <c r="G1257" s="186"/>
      <c r="H1257" s="186"/>
      <c r="I1257" s="186"/>
      <c r="J1257" s="186"/>
      <c r="K1257" s="186"/>
      <c r="L1257" s="186"/>
      <c r="M1257" s="186"/>
    </row>
    <row r="1258" spans="6:13" ht="13.5" customHeight="1">
      <c r="F1258" s="186"/>
      <c r="G1258" s="186"/>
      <c r="H1258" s="186"/>
      <c r="I1258" s="186"/>
      <c r="J1258" s="186"/>
      <c r="K1258" s="186"/>
      <c r="L1258" s="186"/>
      <c r="M1258" s="186"/>
    </row>
    <row r="1259" spans="6:13" ht="13.5" customHeight="1">
      <c r="F1259" s="186"/>
      <c r="G1259" s="186"/>
      <c r="H1259" s="186"/>
      <c r="I1259" s="186"/>
      <c r="J1259" s="186"/>
      <c r="K1259" s="186"/>
      <c r="L1259" s="186"/>
      <c r="M1259" s="186"/>
    </row>
    <row r="1260" spans="6:13" ht="13.5" customHeight="1">
      <c r="F1260" s="186"/>
      <c r="G1260" s="186"/>
      <c r="H1260" s="186"/>
      <c r="I1260" s="186"/>
      <c r="J1260" s="186"/>
      <c r="K1260" s="186"/>
      <c r="L1260" s="186"/>
      <c r="M1260" s="186"/>
    </row>
    <row r="1261" spans="6:13" ht="13.5" customHeight="1">
      <c r="F1261" s="186"/>
      <c r="G1261" s="186"/>
      <c r="H1261" s="186"/>
      <c r="I1261" s="186"/>
      <c r="J1261" s="186"/>
      <c r="K1261" s="186"/>
      <c r="L1261" s="186"/>
      <c r="M1261" s="186"/>
    </row>
    <row r="1262" spans="6:13" ht="13.5" customHeight="1">
      <c r="F1262" s="186"/>
      <c r="G1262" s="186"/>
      <c r="H1262" s="186"/>
      <c r="I1262" s="186"/>
      <c r="J1262" s="186"/>
      <c r="K1262" s="186"/>
      <c r="L1262" s="186"/>
      <c r="M1262" s="186"/>
    </row>
    <row r="1263" spans="6:13" ht="13.5" customHeight="1">
      <c r="F1263" s="186"/>
      <c r="G1263" s="186"/>
      <c r="H1263" s="186"/>
      <c r="I1263" s="186"/>
      <c r="J1263" s="186"/>
      <c r="K1263" s="186"/>
      <c r="L1263" s="186"/>
      <c r="M1263" s="186"/>
    </row>
    <row r="1264" spans="6:13" ht="13.5" customHeight="1">
      <c r="F1264" s="186"/>
      <c r="G1264" s="186"/>
      <c r="H1264" s="186"/>
      <c r="I1264" s="186"/>
      <c r="J1264" s="186"/>
      <c r="K1264" s="186"/>
      <c r="L1264" s="186"/>
      <c r="M1264" s="186"/>
    </row>
    <row r="1265" spans="6:13" ht="13.5" customHeight="1">
      <c r="F1265" s="186"/>
      <c r="G1265" s="186"/>
      <c r="H1265" s="186"/>
      <c r="I1265" s="186"/>
      <c r="J1265" s="186"/>
      <c r="K1265" s="186"/>
      <c r="L1265" s="186"/>
      <c r="M1265" s="186"/>
    </row>
    <row r="1266" spans="6:13" ht="13.5" customHeight="1">
      <c r="F1266" s="186"/>
      <c r="G1266" s="186"/>
      <c r="H1266" s="186"/>
      <c r="I1266" s="186"/>
      <c r="J1266" s="186"/>
      <c r="K1266" s="186"/>
      <c r="L1266" s="186"/>
      <c r="M1266" s="186"/>
    </row>
    <row r="1267" spans="6:13" ht="13.5" customHeight="1">
      <c r="F1267" s="186"/>
      <c r="G1267" s="186"/>
      <c r="H1267" s="186"/>
      <c r="I1267" s="186"/>
      <c r="J1267" s="186"/>
      <c r="K1267" s="186"/>
      <c r="L1267" s="186"/>
      <c r="M1267" s="186"/>
    </row>
    <row r="1268" spans="6:13" ht="13.5" customHeight="1">
      <c r="F1268" s="186"/>
      <c r="G1268" s="186"/>
      <c r="H1268" s="186"/>
      <c r="I1268" s="186"/>
      <c r="J1268" s="186"/>
      <c r="K1268" s="186"/>
      <c r="L1268" s="186"/>
      <c r="M1268" s="186"/>
    </row>
    <row r="1269" spans="6:13" ht="13.5" customHeight="1">
      <c r="F1269" s="186"/>
      <c r="G1269" s="186"/>
      <c r="H1269" s="186"/>
      <c r="I1269" s="186"/>
      <c r="J1269" s="186"/>
      <c r="K1269" s="186"/>
      <c r="L1269" s="186"/>
      <c r="M1269" s="186"/>
    </row>
    <row r="1270" spans="6:13" ht="13.5" customHeight="1">
      <c r="F1270" s="186"/>
      <c r="G1270" s="186"/>
      <c r="H1270" s="186"/>
      <c r="I1270" s="186"/>
      <c r="J1270" s="186"/>
      <c r="K1270" s="186"/>
      <c r="L1270" s="186"/>
      <c r="M1270" s="186"/>
    </row>
    <row r="1271" spans="6:13" ht="13.5" customHeight="1">
      <c r="F1271" s="186"/>
      <c r="G1271" s="186"/>
      <c r="H1271" s="186"/>
      <c r="I1271" s="186"/>
      <c r="J1271" s="186"/>
      <c r="K1271" s="186"/>
      <c r="L1271" s="186"/>
      <c r="M1271" s="186"/>
    </row>
    <row r="1272" spans="6:13" ht="13.5" customHeight="1">
      <c r="F1272" s="186"/>
      <c r="G1272" s="186"/>
      <c r="H1272" s="186"/>
      <c r="I1272" s="186"/>
      <c r="J1272" s="186"/>
      <c r="K1272" s="186"/>
      <c r="L1272" s="186"/>
      <c r="M1272" s="186"/>
    </row>
    <row r="1273" spans="6:13" ht="13.5" customHeight="1">
      <c r="F1273" s="186"/>
      <c r="G1273" s="186"/>
      <c r="H1273" s="186"/>
      <c r="I1273" s="186"/>
      <c r="J1273" s="186"/>
      <c r="K1273" s="186"/>
      <c r="L1273" s="186"/>
      <c r="M1273" s="186"/>
    </row>
    <row r="1274" spans="6:13" ht="13.5" customHeight="1">
      <c r="F1274" s="186"/>
      <c r="G1274" s="186"/>
      <c r="H1274" s="186"/>
      <c r="I1274" s="186"/>
      <c r="J1274" s="186"/>
      <c r="K1274" s="186"/>
      <c r="L1274" s="186"/>
      <c r="M1274" s="186"/>
    </row>
    <row r="1275" spans="6:13" ht="13.5" customHeight="1">
      <c r="F1275" s="186"/>
      <c r="G1275" s="186"/>
      <c r="H1275" s="186"/>
      <c r="I1275" s="186"/>
      <c r="J1275" s="186"/>
      <c r="K1275" s="186"/>
      <c r="L1275" s="186"/>
      <c r="M1275" s="186"/>
    </row>
    <row r="1276" spans="6:13" ht="13.5" customHeight="1">
      <c r="F1276" s="186"/>
      <c r="G1276" s="186"/>
      <c r="H1276" s="186"/>
      <c r="I1276" s="186"/>
      <c r="J1276" s="186"/>
      <c r="K1276" s="186"/>
      <c r="L1276" s="186"/>
      <c r="M1276" s="186"/>
    </row>
    <row r="1277" spans="6:13" ht="13.5" customHeight="1">
      <c r="F1277" s="186"/>
      <c r="G1277" s="186"/>
      <c r="H1277" s="186"/>
      <c r="I1277" s="186"/>
      <c r="J1277" s="186"/>
      <c r="K1277" s="186"/>
      <c r="L1277" s="186"/>
      <c r="M1277" s="186"/>
    </row>
    <row r="1278" spans="6:13" ht="13.5" customHeight="1">
      <c r="F1278" s="186"/>
      <c r="G1278" s="186"/>
      <c r="H1278" s="186"/>
      <c r="I1278" s="186"/>
      <c r="J1278" s="186"/>
      <c r="K1278" s="186"/>
      <c r="L1278" s="186"/>
      <c r="M1278" s="186"/>
    </row>
    <row r="1279" spans="6:13" ht="13.5" customHeight="1">
      <c r="F1279" s="186"/>
      <c r="G1279" s="186"/>
      <c r="H1279" s="186"/>
      <c r="I1279" s="186"/>
      <c r="J1279" s="186"/>
      <c r="K1279" s="186"/>
      <c r="L1279" s="186"/>
      <c r="M1279" s="186"/>
    </row>
    <row r="1280" spans="6:13" ht="13.5" customHeight="1">
      <c r="F1280" s="186"/>
      <c r="G1280" s="186"/>
      <c r="H1280" s="186"/>
      <c r="I1280" s="186"/>
      <c r="J1280" s="186"/>
      <c r="K1280" s="186"/>
      <c r="L1280" s="186"/>
      <c r="M1280" s="186"/>
    </row>
    <row r="1281" spans="6:13" ht="13.5" customHeight="1">
      <c r="F1281" s="186"/>
      <c r="G1281" s="186"/>
      <c r="H1281" s="186"/>
      <c r="I1281" s="186"/>
      <c r="J1281" s="186"/>
      <c r="K1281" s="186"/>
      <c r="L1281" s="186"/>
      <c r="M1281" s="186"/>
    </row>
    <row r="1282" spans="6:13" ht="13.5" customHeight="1">
      <c r="F1282" s="186"/>
      <c r="G1282" s="186"/>
      <c r="H1282" s="186"/>
      <c r="I1282" s="186"/>
      <c r="J1282" s="186"/>
      <c r="K1282" s="186"/>
      <c r="L1282" s="186"/>
      <c r="M1282" s="186"/>
    </row>
    <row r="1283" spans="6:13" ht="13.5" customHeight="1">
      <c r="F1283" s="186"/>
      <c r="G1283" s="186"/>
      <c r="H1283" s="186"/>
      <c r="I1283" s="186"/>
      <c r="J1283" s="186"/>
      <c r="K1283" s="186"/>
      <c r="L1283" s="186"/>
      <c r="M1283" s="186"/>
    </row>
    <row r="1284" spans="6:13" ht="13.5" customHeight="1">
      <c r="F1284" s="186"/>
      <c r="G1284" s="186"/>
      <c r="H1284" s="186"/>
      <c r="I1284" s="186"/>
      <c r="J1284" s="186"/>
      <c r="K1284" s="186"/>
      <c r="L1284" s="186"/>
      <c r="M1284" s="186"/>
    </row>
    <row r="1285" spans="6:13" ht="13.5" customHeight="1">
      <c r="F1285" s="186"/>
      <c r="G1285" s="186"/>
      <c r="H1285" s="186"/>
      <c r="I1285" s="186"/>
      <c r="J1285" s="186"/>
      <c r="K1285" s="186"/>
      <c r="L1285" s="186"/>
      <c r="M1285" s="186"/>
    </row>
    <row r="1286" spans="6:13" ht="13.5" customHeight="1">
      <c r="F1286" s="186"/>
      <c r="G1286" s="186"/>
      <c r="H1286" s="186"/>
      <c r="I1286" s="186"/>
      <c r="J1286" s="186"/>
      <c r="K1286" s="186"/>
      <c r="L1286" s="186"/>
      <c r="M1286" s="186"/>
    </row>
    <row r="1287" spans="6:13" ht="13.5" customHeight="1">
      <c r="F1287" s="186"/>
      <c r="G1287" s="186"/>
      <c r="H1287" s="186"/>
      <c r="I1287" s="186"/>
      <c r="J1287" s="186"/>
      <c r="K1287" s="186"/>
      <c r="L1287" s="186"/>
      <c r="M1287" s="186"/>
    </row>
    <row r="1288" spans="6:13" ht="13.5" customHeight="1">
      <c r="F1288" s="186"/>
      <c r="G1288" s="186"/>
      <c r="H1288" s="186"/>
      <c r="I1288" s="186"/>
      <c r="J1288" s="186"/>
      <c r="K1288" s="186"/>
      <c r="L1288" s="186"/>
      <c r="M1288" s="186"/>
    </row>
    <row r="1289" spans="6:13" ht="13.5" customHeight="1">
      <c r="F1289" s="186"/>
      <c r="G1289" s="186"/>
      <c r="H1289" s="186"/>
      <c r="I1289" s="186"/>
      <c r="J1289" s="186"/>
      <c r="K1289" s="186"/>
      <c r="L1289" s="186"/>
      <c r="M1289" s="186"/>
    </row>
    <row r="1290" spans="6:13" ht="13.5" customHeight="1">
      <c r="F1290" s="186"/>
      <c r="G1290" s="186"/>
      <c r="H1290" s="186"/>
      <c r="I1290" s="186"/>
      <c r="J1290" s="186"/>
      <c r="K1290" s="186"/>
      <c r="L1290" s="186"/>
      <c r="M1290" s="186"/>
    </row>
    <row r="1291" spans="6:13" ht="13.5" customHeight="1">
      <c r="F1291" s="186"/>
      <c r="G1291" s="186"/>
      <c r="H1291" s="186"/>
      <c r="I1291" s="186"/>
      <c r="J1291" s="186"/>
      <c r="K1291" s="186"/>
      <c r="L1291" s="186"/>
      <c r="M1291" s="186"/>
    </row>
    <row r="1292" spans="6:13" ht="13.5" customHeight="1">
      <c r="F1292" s="186"/>
      <c r="G1292" s="186"/>
      <c r="H1292" s="186"/>
      <c r="I1292" s="186"/>
      <c r="J1292" s="186"/>
      <c r="K1292" s="186"/>
      <c r="L1292" s="186"/>
      <c r="M1292" s="186"/>
    </row>
    <row r="1293" spans="6:13" ht="13.5" customHeight="1">
      <c r="F1293" s="186"/>
      <c r="G1293" s="186"/>
      <c r="H1293" s="186"/>
      <c r="I1293" s="186"/>
      <c r="J1293" s="186"/>
      <c r="K1293" s="186"/>
      <c r="L1293" s="186"/>
      <c r="M1293" s="186"/>
    </row>
    <row r="1294" spans="6:13" ht="13.5" customHeight="1">
      <c r="F1294" s="186"/>
      <c r="G1294" s="186"/>
      <c r="H1294" s="186"/>
      <c r="I1294" s="186"/>
      <c r="J1294" s="186"/>
      <c r="K1294" s="186"/>
      <c r="L1294" s="186"/>
      <c r="M1294" s="186"/>
    </row>
    <row r="1295" spans="6:13" ht="13.5" customHeight="1">
      <c r="F1295" s="186"/>
      <c r="G1295" s="186"/>
      <c r="H1295" s="186"/>
      <c r="I1295" s="186"/>
      <c r="J1295" s="186"/>
      <c r="K1295" s="186"/>
      <c r="L1295" s="186"/>
      <c r="M1295" s="186"/>
    </row>
    <row r="1296" spans="6:13" ht="13.5" customHeight="1">
      <c r="F1296" s="186"/>
      <c r="G1296" s="186"/>
      <c r="H1296" s="186"/>
      <c r="I1296" s="186"/>
      <c r="J1296" s="186"/>
      <c r="K1296" s="186"/>
      <c r="L1296" s="186"/>
      <c r="M1296" s="186"/>
    </row>
    <row r="1297" spans="6:13" ht="13.5" customHeight="1">
      <c r="F1297" s="186"/>
      <c r="G1297" s="186"/>
      <c r="H1297" s="186"/>
      <c r="I1297" s="186"/>
      <c r="J1297" s="186"/>
      <c r="K1297" s="186"/>
      <c r="L1297" s="186"/>
      <c r="M1297" s="186"/>
    </row>
    <row r="1298" spans="6:13" ht="13.5" customHeight="1">
      <c r="F1298" s="186"/>
      <c r="G1298" s="186"/>
      <c r="H1298" s="186"/>
      <c r="I1298" s="186"/>
      <c r="J1298" s="186"/>
      <c r="K1298" s="186"/>
      <c r="L1298" s="186"/>
      <c r="M1298" s="186"/>
    </row>
    <row r="1299" spans="6:13" ht="13.5" customHeight="1">
      <c r="F1299" s="186"/>
      <c r="G1299" s="186"/>
      <c r="H1299" s="186"/>
      <c r="I1299" s="186"/>
      <c r="J1299" s="186"/>
      <c r="K1299" s="186"/>
      <c r="L1299" s="186"/>
      <c r="M1299" s="186"/>
    </row>
    <row r="1300" spans="6:13" ht="13.5" customHeight="1">
      <c r="F1300" s="186"/>
      <c r="G1300" s="186"/>
      <c r="H1300" s="186"/>
      <c r="I1300" s="186"/>
      <c r="J1300" s="186"/>
      <c r="K1300" s="186"/>
      <c r="L1300" s="186"/>
      <c r="M1300" s="186"/>
    </row>
    <row r="1301" spans="6:13" ht="13.5" customHeight="1">
      <c r="F1301" s="186"/>
      <c r="G1301" s="186"/>
      <c r="H1301" s="186"/>
      <c r="I1301" s="186"/>
      <c r="J1301" s="186"/>
      <c r="K1301" s="186"/>
      <c r="L1301" s="186"/>
      <c r="M1301" s="186"/>
    </row>
    <row r="1302" spans="6:13" ht="13.5" customHeight="1">
      <c r="F1302" s="186"/>
      <c r="G1302" s="186"/>
      <c r="H1302" s="186"/>
      <c r="I1302" s="186"/>
      <c r="J1302" s="186"/>
      <c r="K1302" s="186"/>
      <c r="L1302" s="186"/>
      <c r="M1302" s="186"/>
    </row>
    <row r="1303" spans="6:13" ht="13.5" customHeight="1">
      <c r="F1303" s="186"/>
      <c r="G1303" s="186"/>
      <c r="H1303" s="186"/>
      <c r="I1303" s="186"/>
      <c r="J1303" s="186"/>
      <c r="K1303" s="186"/>
      <c r="L1303" s="186"/>
      <c r="M1303" s="186"/>
    </row>
    <row r="1304" spans="6:13" ht="13.5" customHeight="1">
      <c r="F1304" s="186"/>
      <c r="G1304" s="186"/>
      <c r="H1304" s="186"/>
      <c r="I1304" s="186"/>
      <c r="J1304" s="186"/>
      <c r="K1304" s="186"/>
      <c r="L1304" s="186"/>
      <c r="M1304" s="186"/>
    </row>
    <row r="1305" spans="6:13" ht="13.5" customHeight="1">
      <c r="F1305" s="186"/>
      <c r="G1305" s="186"/>
      <c r="H1305" s="186"/>
      <c r="I1305" s="186"/>
      <c r="J1305" s="186"/>
      <c r="K1305" s="186"/>
      <c r="L1305" s="186"/>
      <c r="M1305" s="186"/>
    </row>
    <row r="1306" spans="6:13" ht="13.5" customHeight="1">
      <c r="F1306" s="186"/>
      <c r="G1306" s="186"/>
      <c r="H1306" s="186"/>
      <c r="I1306" s="186"/>
      <c r="J1306" s="186"/>
      <c r="K1306" s="186"/>
      <c r="L1306" s="186"/>
      <c r="M1306" s="186"/>
    </row>
    <row r="1307" spans="6:13" ht="13.5" customHeight="1">
      <c r="F1307" s="186"/>
      <c r="G1307" s="186"/>
      <c r="H1307" s="186"/>
      <c r="I1307" s="186"/>
      <c r="J1307" s="186"/>
      <c r="K1307" s="186"/>
      <c r="L1307" s="186"/>
      <c r="M1307" s="186"/>
    </row>
    <row r="1308" spans="6:13" ht="13.5" customHeight="1">
      <c r="F1308" s="186"/>
      <c r="G1308" s="186"/>
      <c r="H1308" s="186"/>
      <c r="I1308" s="186"/>
      <c r="J1308" s="186"/>
      <c r="K1308" s="186"/>
      <c r="L1308" s="186"/>
      <c r="M1308" s="186"/>
    </row>
    <row r="1309" spans="6:13" ht="13.5" customHeight="1">
      <c r="F1309" s="186"/>
      <c r="G1309" s="186"/>
      <c r="H1309" s="186"/>
      <c r="I1309" s="186"/>
      <c r="J1309" s="186"/>
      <c r="K1309" s="186"/>
      <c r="L1309" s="186"/>
      <c r="M1309" s="186"/>
    </row>
    <row r="1310" spans="6:13" ht="13.5" customHeight="1">
      <c r="F1310" s="186"/>
      <c r="G1310" s="186"/>
      <c r="H1310" s="186"/>
      <c r="I1310" s="186"/>
      <c r="J1310" s="186"/>
      <c r="K1310" s="186"/>
      <c r="L1310" s="186"/>
      <c r="M1310" s="186"/>
    </row>
    <row r="1311" spans="6:13" ht="13.5" customHeight="1">
      <c r="F1311" s="186"/>
      <c r="G1311" s="186"/>
      <c r="H1311" s="186"/>
      <c r="I1311" s="186"/>
      <c r="J1311" s="186"/>
      <c r="K1311" s="186"/>
      <c r="L1311" s="186"/>
      <c r="M1311" s="186"/>
    </row>
    <row r="1312" spans="6:13" ht="13.5" customHeight="1">
      <c r="F1312" s="186"/>
      <c r="G1312" s="186"/>
      <c r="H1312" s="186"/>
      <c r="I1312" s="186"/>
      <c r="J1312" s="186"/>
      <c r="K1312" s="186"/>
      <c r="L1312" s="186"/>
      <c r="M1312" s="186"/>
    </row>
    <row r="1313" spans="6:13" ht="13.5" customHeight="1">
      <c r="F1313" s="186"/>
      <c r="G1313" s="186"/>
      <c r="H1313" s="186"/>
      <c r="I1313" s="186"/>
      <c r="J1313" s="186"/>
      <c r="K1313" s="186"/>
      <c r="L1313" s="186"/>
      <c r="M1313" s="186"/>
    </row>
    <row r="1314" spans="6:13" ht="13.5" customHeight="1">
      <c r="F1314" s="186"/>
      <c r="G1314" s="186"/>
      <c r="H1314" s="186"/>
      <c r="I1314" s="186"/>
      <c r="J1314" s="186"/>
      <c r="K1314" s="186"/>
      <c r="L1314" s="186"/>
      <c r="M1314" s="186"/>
    </row>
    <row r="1315" spans="6:13" ht="13.5" customHeight="1">
      <c r="F1315" s="186"/>
      <c r="G1315" s="186"/>
      <c r="H1315" s="186"/>
      <c r="I1315" s="186"/>
      <c r="J1315" s="186"/>
      <c r="K1315" s="186"/>
      <c r="L1315" s="186"/>
      <c r="M1315" s="186"/>
    </row>
    <row r="1316" spans="6:13" ht="13.5" customHeight="1">
      <c r="F1316" s="186"/>
      <c r="G1316" s="186"/>
      <c r="H1316" s="186"/>
      <c r="I1316" s="186"/>
      <c r="J1316" s="186"/>
      <c r="K1316" s="186"/>
      <c r="L1316" s="186"/>
      <c r="M1316" s="186"/>
    </row>
    <row r="1317" spans="6:13" ht="13.5" customHeight="1">
      <c r="F1317" s="186"/>
      <c r="G1317" s="186"/>
      <c r="H1317" s="186"/>
      <c r="I1317" s="186"/>
      <c r="J1317" s="186"/>
      <c r="K1317" s="186"/>
      <c r="L1317" s="186"/>
      <c r="M1317" s="186"/>
    </row>
    <row r="1318" spans="6:13" ht="13.5" customHeight="1">
      <c r="F1318" s="186"/>
      <c r="G1318" s="186"/>
      <c r="H1318" s="186"/>
      <c r="I1318" s="186"/>
      <c r="J1318" s="186"/>
      <c r="K1318" s="186"/>
      <c r="L1318" s="186"/>
      <c r="M1318" s="186"/>
    </row>
    <row r="1319" spans="6:13" ht="13.5" customHeight="1">
      <c r="F1319" s="186"/>
      <c r="G1319" s="186"/>
      <c r="H1319" s="186"/>
      <c r="I1319" s="186"/>
      <c r="J1319" s="186"/>
      <c r="K1319" s="186"/>
      <c r="L1319" s="186"/>
      <c r="M1319" s="186"/>
    </row>
    <row r="1320" spans="6:13" ht="13.5" customHeight="1">
      <c r="F1320" s="186"/>
      <c r="G1320" s="186"/>
      <c r="H1320" s="186"/>
      <c r="I1320" s="186"/>
      <c r="J1320" s="186"/>
      <c r="K1320" s="186"/>
      <c r="L1320" s="186"/>
      <c r="M1320" s="186"/>
    </row>
    <row r="1321" spans="6:13" ht="13.5" customHeight="1">
      <c r="F1321" s="186"/>
      <c r="G1321" s="186"/>
      <c r="H1321" s="186"/>
      <c r="I1321" s="186"/>
      <c r="J1321" s="186"/>
      <c r="K1321" s="186"/>
      <c r="L1321" s="186"/>
      <c r="M1321" s="186"/>
    </row>
    <row r="1322" spans="6:13" ht="13.5" customHeight="1">
      <c r="F1322" s="186"/>
      <c r="G1322" s="186"/>
      <c r="H1322" s="186"/>
      <c r="I1322" s="186"/>
      <c r="J1322" s="186"/>
      <c r="K1322" s="186"/>
      <c r="L1322" s="186"/>
      <c r="M1322" s="186"/>
    </row>
    <row r="1323" spans="6:13" ht="13.5" customHeight="1">
      <c r="F1323" s="186"/>
      <c r="G1323" s="186"/>
      <c r="H1323" s="186"/>
      <c r="I1323" s="186"/>
      <c r="J1323" s="186"/>
      <c r="K1323" s="186"/>
      <c r="L1323" s="186"/>
      <c r="M1323" s="186"/>
    </row>
    <row r="1324" spans="6:13" ht="13.5" customHeight="1">
      <c r="F1324" s="186"/>
      <c r="G1324" s="186"/>
      <c r="H1324" s="186"/>
      <c r="I1324" s="186"/>
      <c r="J1324" s="186"/>
      <c r="K1324" s="186"/>
      <c r="L1324" s="186"/>
      <c r="M1324" s="186"/>
    </row>
    <row r="1325" spans="6:13" ht="13.5" customHeight="1">
      <c r="F1325" s="186"/>
      <c r="G1325" s="186"/>
      <c r="H1325" s="186"/>
      <c r="I1325" s="186"/>
      <c r="J1325" s="186"/>
      <c r="K1325" s="186"/>
      <c r="L1325" s="186"/>
      <c r="M1325" s="186"/>
    </row>
    <row r="1326" spans="6:13" ht="13.5" customHeight="1">
      <c r="F1326" s="186"/>
      <c r="G1326" s="186"/>
      <c r="H1326" s="186"/>
      <c r="I1326" s="186"/>
      <c r="J1326" s="186"/>
      <c r="K1326" s="186"/>
      <c r="L1326" s="186"/>
      <c r="M1326" s="186"/>
    </row>
    <row r="1327" spans="6:13" ht="13.5" customHeight="1">
      <c r="F1327" s="186"/>
      <c r="G1327" s="186"/>
      <c r="H1327" s="186"/>
      <c r="I1327" s="186"/>
      <c r="J1327" s="186"/>
      <c r="K1327" s="186"/>
      <c r="L1327" s="186"/>
      <c r="M1327" s="186"/>
    </row>
    <row r="1328" spans="6:13" ht="13.5" customHeight="1">
      <c r="F1328" s="186"/>
      <c r="G1328" s="186"/>
      <c r="H1328" s="186"/>
      <c r="I1328" s="186"/>
      <c r="J1328" s="186"/>
      <c r="K1328" s="186"/>
      <c r="L1328" s="186"/>
      <c r="M1328" s="186"/>
    </row>
    <row r="1329" spans="6:13" ht="13.5" customHeight="1">
      <c r="F1329" s="186"/>
      <c r="G1329" s="186"/>
      <c r="H1329" s="186"/>
      <c r="I1329" s="186"/>
      <c r="J1329" s="186"/>
      <c r="K1329" s="186"/>
      <c r="L1329" s="186"/>
      <c r="M1329" s="186"/>
    </row>
    <row r="1330" spans="6:13" ht="13.5" customHeight="1">
      <c r="F1330" s="186"/>
      <c r="G1330" s="186"/>
      <c r="H1330" s="186"/>
      <c r="I1330" s="186"/>
      <c r="J1330" s="186"/>
      <c r="K1330" s="186"/>
      <c r="L1330" s="186"/>
      <c r="M1330" s="186"/>
    </row>
    <row r="1331" spans="6:13" ht="13.5" customHeight="1">
      <c r="F1331" s="186"/>
      <c r="G1331" s="186"/>
      <c r="H1331" s="186"/>
      <c r="I1331" s="186"/>
      <c r="J1331" s="186"/>
      <c r="K1331" s="186"/>
      <c r="L1331" s="186"/>
      <c r="M1331" s="186"/>
    </row>
    <row r="1332" spans="6:13" ht="13.5" customHeight="1">
      <c r="F1332" s="186"/>
      <c r="G1332" s="186"/>
      <c r="H1332" s="186"/>
      <c r="I1332" s="186"/>
      <c r="J1332" s="186"/>
      <c r="K1332" s="186"/>
      <c r="L1332" s="186"/>
      <c r="M1332" s="186"/>
    </row>
    <row r="1333" spans="6:13" ht="13.5" customHeight="1">
      <c r="F1333" s="186"/>
      <c r="G1333" s="186"/>
      <c r="H1333" s="186"/>
      <c r="I1333" s="186"/>
      <c r="J1333" s="186"/>
      <c r="K1333" s="186"/>
      <c r="L1333" s="186"/>
      <c r="M1333" s="186"/>
    </row>
    <row r="1334" spans="6:13" ht="13.5" customHeight="1">
      <c r="F1334" s="186"/>
      <c r="G1334" s="186"/>
      <c r="H1334" s="186"/>
      <c r="I1334" s="186"/>
      <c r="J1334" s="186"/>
      <c r="K1334" s="186"/>
      <c r="L1334" s="186"/>
      <c r="M1334" s="186"/>
    </row>
    <row r="1335" spans="6:13" ht="13.5" customHeight="1">
      <c r="F1335" s="186"/>
      <c r="G1335" s="186"/>
      <c r="H1335" s="186"/>
      <c r="I1335" s="186"/>
      <c r="J1335" s="186"/>
      <c r="K1335" s="186"/>
      <c r="L1335" s="186"/>
      <c r="M1335" s="186"/>
    </row>
    <row r="1336" spans="6:13" ht="13.5" customHeight="1">
      <c r="F1336" s="186"/>
      <c r="G1336" s="186"/>
      <c r="H1336" s="186"/>
      <c r="I1336" s="186"/>
      <c r="J1336" s="186"/>
      <c r="K1336" s="186"/>
      <c r="L1336" s="186"/>
      <c r="M1336" s="186"/>
    </row>
    <row r="1337" spans="6:13" ht="13.5" customHeight="1">
      <c r="F1337" s="186"/>
      <c r="G1337" s="186"/>
      <c r="H1337" s="186"/>
      <c r="I1337" s="186"/>
      <c r="J1337" s="186"/>
      <c r="K1337" s="186"/>
      <c r="L1337" s="186"/>
      <c r="M1337" s="186"/>
    </row>
    <row r="1338" spans="6:13" ht="13.5" customHeight="1">
      <c r="F1338" s="186"/>
      <c r="G1338" s="186"/>
      <c r="H1338" s="186"/>
      <c r="I1338" s="186"/>
      <c r="J1338" s="186"/>
      <c r="K1338" s="186"/>
      <c r="L1338" s="186"/>
      <c r="M1338" s="186"/>
    </row>
    <row r="1339" spans="6:13" ht="13.5" customHeight="1">
      <c r="F1339" s="186"/>
      <c r="G1339" s="186"/>
      <c r="H1339" s="186"/>
      <c r="I1339" s="186"/>
      <c r="J1339" s="186"/>
      <c r="K1339" s="186"/>
      <c r="L1339" s="186"/>
      <c r="M1339" s="186"/>
    </row>
    <row r="1340" spans="6:13" ht="13.5" customHeight="1">
      <c r="F1340" s="186"/>
      <c r="G1340" s="186"/>
      <c r="H1340" s="186"/>
      <c r="I1340" s="186"/>
      <c r="J1340" s="186"/>
      <c r="K1340" s="186"/>
      <c r="L1340" s="186"/>
      <c r="M1340" s="186"/>
    </row>
    <row r="1341" spans="6:13" ht="13.5" customHeight="1">
      <c r="F1341" s="186"/>
      <c r="G1341" s="186"/>
      <c r="H1341" s="186"/>
      <c r="I1341" s="186"/>
      <c r="J1341" s="186"/>
      <c r="K1341" s="186"/>
      <c r="L1341" s="186"/>
      <c r="M1341" s="186"/>
    </row>
    <row r="1342" spans="6:13" ht="13.5" customHeight="1">
      <c r="F1342" s="186"/>
      <c r="G1342" s="186"/>
      <c r="H1342" s="186"/>
      <c r="I1342" s="186"/>
      <c r="J1342" s="186"/>
      <c r="K1342" s="186"/>
      <c r="L1342" s="186"/>
      <c r="M1342" s="186"/>
    </row>
    <row r="1343" spans="6:13" ht="13.5" customHeight="1">
      <c r="F1343" s="186"/>
      <c r="G1343" s="186"/>
      <c r="H1343" s="186"/>
      <c r="I1343" s="186"/>
      <c r="J1343" s="186"/>
      <c r="K1343" s="186"/>
      <c r="L1343" s="186"/>
      <c r="M1343" s="186"/>
    </row>
    <row r="1344" spans="6:13" ht="13.5" customHeight="1">
      <c r="F1344" s="186"/>
      <c r="G1344" s="186"/>
      <c r="H1344" s="186"/>
      <c r="I1344" s="186"/>
      <c r="J1344" s="186"/>
      <c r="K1344" s="186"/>
      <c r="L1344" s="186"/>
      <c r="M1344" s="186"/>
    </row>
    <row r="1345" spans="6:13" ht="13.5" customHeight="1">
      <c r="F1345" s="186"/>
      <c r="G1345" s="186"/>
      <c r="H1345" s="186"/>
      <c r="I1345" s="186"/>
      <c r="J1345" s="186"/>
      <c r="K1345" s="186"/>
      <c r="L1345" s="186"/>
      <c r="M1345" s="186"/>
    </row>
    <row r="1346" spans="6:13" ht="13.5" customHeight="1">
      <c r="F1346" s="186"/>
      <c r="G1346" s="186"/>
      <c r="H1346" s="186"/>
      <c r="I1346" s="186"/>
      <c r="J1346" s="186"/>
      <c r="K1346" s="186"/>
      <c r="L1346" s="186"/>
      <c r="M1346" s="186"/>
    </row>
    <row r="1347" spans="6:13" ht="13.5" customHeight="1">
      <c r="F1347" s="186"/>
      <c r="G1347" s="186"/>
      <c r="H1347" s="186"/>
      <c r="I1347" s="186"/>
      <c r="J1347" s="186"/>
      <c r="K1347" s="186"/>
      <c r="L1347" s="186"/>
      <c r="M1347" s="186"/>
    </row>
    <row r="1348" spans="6:13" ht="13.5" customHeight="1">
      <c r="F1348" s="186"/>
      <c r="G1348" s="186"/>
      <c r="H1348" s="186"/>
      <c r="I1348" s="186"/>
      <c r="J1348" s="186"/>
      <c r="K1348" s="186"/>
      <c r="L1348" s="186"/>
      <c r="M1348" s="186"/>
    </row>
    <row r="1349" spans="6:13" ht="13.5" customHeight="1">
      <c r="F1349" s="186"/>
      <c r="G1349" s="186"/>
      <c r="H1349" s="186"/>
      <c r="I1349" s="186"/>
      <c r="J1349" s="186"/>
      <c r="K1349" s="186"/>
      <c r="L1349" s="186"/>
      <c r="M1349" s="186"/>
    </row>
    <row r="1350" spans="6:13" ht="13.5" customHeight="1">
      <c r="F1350" s="186"/>
      <c r="G1350" s="186"/>
      <c r="H1350" s="186"/>
      <c r="I1350" s="186"/>
      <c r="J1350" s="186"/>
      <c r="K1350" s="186"/>
      <c r="L1350" s="186"/>
      <c r="M1350" s="186"/>
    </row>
    <row r="1351" spans="6:13" ht="13.5" customHeight="1">
      <c r="F1351" s="186"/>
      <c r="G1351" s="186"/>
      <c r="H1351" s="186"/>
      <c r="I1351" s="186"/>
      <c r="J1351" s="186"/>
      <c r="K1351" s="186"/>
      <c r="L1351" s="186"/>
      <c r="M1351" s="186"/>
    </row>
    <row r="1352" spans="6:13" ht="13.5" customHeight="1">
      <c r="F1352" s="186"/>
      <c r="G1352" s="186"/>
      <c r="H1352" s="186"/>
      <c r="I1352" s="186"/>
      <c r="J1352" s="186"/>
      <c r="K1352" s="186"/>
      <c r="L1352" s="186"/>
      <c r="M1352" s="186"/>
    </row>
    <row r="1353" spans="6:13" ht="13.5" customHeight="1">
      <c r="F1353" s="186"/>
      <c r="G1353" s="186"/>
      <c r="H1353" s="186"/>
      <c r="I1353" s="186"/>
      <c r="J1353" s="186"/>
      <c r="K1353" s="186"/>
      <c r="L1353" s="186"/>
      <c r="M1353" s="186"/>
    </row>
    <row r="1354" spans="6:13" ht="13.5" customHeight="1">
      <c r="F1354" s="186"/>
      <c r="G1354" s="186"/>
      <c r="H1354" s="186"/>
      <c r="I1354" s="186"/>
      <c r="J1354" s="186"/>
      <c r="K1354" s="186"/>
      <c r="L1354" s="186"/>
      <c r="M1354" s="186"/>
    </row>
    <row r="1355" spans="6:13" ht="13.5" customHeight="1">
      <c r="F1355" s="186"/>
      <c r="G1355" s="186"/>
      <c r="H1355" s="186"/>
      <c r="I1355" s="186"/>
      <c r="J1355" s="186"/>
      <c r="K1355" s="186"/>
      <c r="L1355" s="186"/>
      <c r="M1355" s="186"/>
    </row>
    <row r="1356" spans="6:13" ht="13.5" customHeight="1">
      <c r="F1356" s="186"/>
      <c r="G1356" s="186"/>
      <c r="H1356" s="186"/>
      <c r="I1356" s="186"/>
      <c r="J1356" s="186"/>
      <c r="K1356" s="186"/>
      <c r="L1356" s="186"/>
      <c r="M1356" s="186"/>
    </row>
    <row r="1357" spans="6:13" ht="13.5" customHeight="1">
      <c r="F1357" s="186"/>
      <c r="G1357" s="186"/>
      <c r="H1357" s="186"/>
      <c r="I1357" s="186"/>
      <c r="J1357" s="186"/>
      <c r="K1357" s="186"/>
      <c r="L1357" s="186"/>
      <c r="M1357" s="186"/>
    </row>
    <row r="1358" spans="6:13" ht="13.5" customHeight="1">
      <c r="F1358" s="186"/>
      <c r="G1358" s="186"/>
      <c r="H1358" s="186"/>
      <c r="I1358" s="186"/>
      <c r="J1358" s="186"/>
      <c r="K1358" s="186"/>
      <c r="L1358" s="186"/>
      <c r="M1358" s="186"/>
    </row>
    <row r="1359" spans="6:13" ht="13.5" customHeight="1">
      <c r="F1359" s="186"/>
      <c r="G1359" s="186"/>
      <c r="H1359" s="186"/>
      <c r="I1359" s="186"/>
      <c r="J1359" s="186"/>
      <c r="K1359" s="186"/>
      <c r="L1359" s="186"/>
      <c r="M1359" s="186"/>
    </row>
    <row r="1360" spans="6:13" ht="13.5" customHeight="1">
      <c r="F1360" s="186"/>
      <c r="G1360" s="186"/>
      <c r="H1360" s="186"/>
      <c r="I1360" s="186"/>
      <c r="J1360" s="186"/>
      <c r="K1360" s="186"/>
      <c r="L1360" s="186"/>
      <c r="M1360" s="186"/>
    </row>
    <row r="1361" spans="6:13" ht="13.5" customHeight="1">
      <c r="F1361" s="186"/>
      <c r="G1361" s="186"/>
      <c r="H1361" s="186"/>
      <c r="I1361" s="186"/>
      <c r="J1361" s="186"/>
      <c r="K1361" s="186"/>
      <c r="L1361" s="186"/>
      <c r="M1361" s="186"/>
    </row>
    <row r="1362" spans="6:13" ht="13.5" customHeight="1">
      <c r="F1362" s="186"/>
      <c r="G1362" s="186"/>
      <c r="H1362" s="186"/>
      <c r="I1362" s="186"/>
      <c r="J1362" s="186"/>
      <c r="K1362" s="186"/>
      <c r="L1362" s="186"/>
      <c r="M1362" s="186"/>
    </row>
    <row r="1363" spans="6:13" ht="13.5" customHeight="1">
      <c r="F1363" s="186"/>
      <c r="G1363" s="186"/>
      <c r="H1363" s="186"/>
      <c r="I1363" s="186"/>
      <c r="J1363" s="186"/>
      <c r="K1363" s="186"/>
      <c r="L1363" s="186"/>
      <c r="M1363" s="186"/>
    </row>
    <row r="1364" spans="6:13" ht="13.5" customHeight="1">
      <c r="F1364" s="186"/>
      <c r="G1364" s="186"/>
      <c r="H1364" s="186"/>
      <c r="I1364" s="186"/>
      <c r="J1364" s="186"/>
      <c r="K1364" s="186"/>
      <c r="L1364" s="186"/>
      <c r="M1364" s="186"/>
    </row>
    <row r="1365" spans="6:13" ht="13.5" customHeight="1">
      <c r="F1365" s="186"/>
      <c r="G1365" s="186"/>
      <c r="H1365" s="186"/>
      <c r="I1365" s="186"/>
      <c r="J1365" s="186"/>
      <c r="K1365" s="186"/>
      <c r="L1365" s="186"/>
      <c r="M1365" s="186"/>
    </row>
    <row r="1366" spans="6:13" ht="13.5" customHeight="1">
      <c r="F1366" s="186"/>
      <c r="G1366" s="186"/>
      <c r="H1366" s="186"/>
      <c r="I1366" s="186"/>
      <c r="J1366" s="186"/>
      <c r="K1366" s="186"/>
      <c r="L1366" s="186"/>
      <c r="M1366" s="186"/>
    </row>
    <row r="1367" spans="6:13" ht="13.5" customHeight="1">
      <c r="F1367" s="186"/>
      <c r="G1367" s="186"/>
      <c r="H1367" s="186"/>
      <c r="I1367" s="186"/>
      <c r="J1367" s="186"/>
      <c r="K1367" s="186"/>
      <c r="L1367" s="186"/>
      <c r="M1367" s="186"/>
    </row>
    <row r="1368" spans="6:13" ht="13.5" customHeight="1">
      <c r="F1368" s="186"/>
      <c r="G1368" s="186"/>
      <c r="H1368" s="186"/>
      <c r="I1368" s="186"/>
      <c r="J1368" s="186"/>
      <c r="K1368" s="186"/>
      <c r="L1368" s="186"/>
      <c r="M1368" s="186"/>
    </row>
    <row r="1369" spans="6:13" ht="13.5" customHeight="1">
      <c r="F1369" s="186"/>
      <c r="G1369" s="186"/>
      <c r="H1369" s="186"/>
      <c r="I1369" s="186"/>
      <c r="J1369" s="186"/>
      <c r="K1369" s="186"/>
      <c r="L1369" s="186"/>
      <c r="M1369" s="186"/>
    </row>
    <row r="1370" spans="6:13" ht="13.5" customHeight="1">
      <c r="F1370" s="186"/>
      <c r="G1370" s="186"/>
      <c r="H1370" s="186"/>
      <c r="I1370" s="186"/>
      <c r="J1370" s="186"/>
      <c r="K1370" s="186"/>
      <c r="L1370" s="186"/>
      <c r="M1370" s="186"/>
    </row>
    <row r="1371" spans="6:13" ht="13.5" customHeight="1">
      <c r="F1371" s="186"/>
      <c r="G1371" s="186"/>
      <c r="H1371" s="186"/>
      <c r="I1371" s="186"/>
      <c r="J1371" s="186"/>
      <c r="K1371" s="186"/>
      <c r="L1371" s="186"/>
      <c r="M1371" s="186"/>
    </row>
    <row r="1372" spans="6:13" ht="13.5" customHeight="1">
      <c r="F1372" s="186"/>
      <c r="G1372" s="186"/>
      <c r="H1372" s="186"/>
      <c r="I1372" s="186"/>
      <c r="J1372" s="186"/>
      <c r="K1372" s="186"/>
      <c r="L1372" s="186"/>
      <c r="M1372" s="186"/>
    </row>
    <row r="1373" spans="6:13" ht="13.5" customHeight="1">
      <c r="F1373" s="186"/>
      <c r="G1373" s="186"/>
      <c r="H1373" s="186"/>
      <c r="I1373" s="186"/>
      <c r="J1373" s="186"/>
      <c r="K1373" s="186"/>
      <c r="L1373" s="186"/>
      <c r="M1373" s="186"/>
    </row>
    <row r="1374" spans="6:13" ht="13.5" customHeight="1">
      <c r="F1374" s="186"/>
      <c r="G1374" s="186"/>
      <c r="H1374" s="186"/>
      <c r="I1374" s="186"/>
      <c r="J1374" s="186"/>
      <c r="K1374" s="186"/>
      <c r="L1374" s="186"/>
      <c r="M1374" s="186"/>
    </row>
    <row r="1375" spans="6:13" ht="13.5" customHeight="1">
      <c r="F1375" s="186"/>
      <c r="G1375" s="186"/>
      <c r="H1375" s="186"/>
      <c r="I1375" s="186"/>
      <c r="J1375" s="186"/>
      <c r="K1375" s="186"/>
      <c r="L1375" s="186"/>
      <c r="M1375" s="186"/>
    </row>
    <row r="1376" spans="6:13" ht="13.5" customHeight="1">
      <c r="F1376" s="186"/>
      <c r="G1376" s="186"/>
      <c r="H1376" s="186"/>
      <c r="I1376" s="186"/>
      <c r="J1376" s="186"/>
      <c r="K1376" s="186"/>
      <c r="L1376" s="186"/>
      <c r="M1376" s="186"/>
    </row>
    <row r="1377" spans="6:13" ht="13.5" customHeight="1">
      <c r="F1377" s="186"/>
      <c r="G1377" s="186"/>
      <c r="H1377" s="186"/>
      <c r="I1377" s="186"/>
      <c r="J1377" s="186"/>
      <c r="K1377" s="186"/>
      <c r="L1377" s="186"/>
      <c r="M1377" s="186"/>
    </row>
    <row r="1378" spans="6:13" ht="13.5" customHeight="1">
      <c r="F1378" s="186"/>
      <c r="G1378" s="186"/>
      <c r="H1378" s="186"/>
      <c r="I1378" s="186"/>
      <c r="J1378" s="186"/>
      <c r="K1378" s="186"/>
      <c r="L1378" s="186"/>
      <c r="M1378" s="186"/>
    </row>
    <row r="1379" spans="6:13" ht="13.5" customHeight="1">
      <c r="F1379" s="186"/>
      <c r="G1379" s="186"/>
      <c r="H1379" s="186"/>
      <c r="I1379" s="186"/>
      <c r="J1379" s="186"/>
      <c r="K1379" s="186"/>
      <c r="L1379" s="186"/>
      <c r="M1379" s="186"/>
    </row>
    <row r="1380" spans="6:13" ht="13.5" customHeight="1">
      <c r="F1380" s="186"/>
      <c r="G1380" s="186"/>
      <c r="H1380" s="186"/>
      <c r="I1380" s="186"/>
      <c r="J1380" s="186"/>
      <c r="K1380" s="186"/>
      <c r="L1380" s="186"/>
      <c r="M1380" s="186"/>
    </row>
    <row r="1381" spans="6:13" ht="13.5" customHeight="1">
      <c r="F1381" s="186"/>
      <c r="G1381" s="186"/>
      <c r="H1381" s="186"/>
      <c r="I1381" s="186"/>
      <c r="J1381" s="186"/>
      <c r="K1381" s="186"/>
      <c r="L1381" s="186"/>
      <c r="M1381" s="186"/>
    </row>
    <row r="1382" spans="6:13" ht="13.5" customHeight="1">
      <c r="F1382" s="186"/>
      <c r="G1382" s="186"/>
      <c r="H1382" s="186"/>
      <c r="I1382" s="186"/>
      <c r="J1382" s="186"/>
      <c r="K1382" s="186"/>
      <c r="L1382" s="186"/>
      <c r="M1382" s="186"/>
    </row>
    <row r="1383" spans="6:13" ht="13.5" customHeight="1">
      <c r="F1383" s="186"/>
      <c r="G1383" s="186"/>
      <c r="H1383" s="186"/>
      <c r="I1383" s="186"/>
      <c r="J1383" s="186"/>
      <c r="K1383" s="186"/>
      <c r="L1383" s="186"/>
      <c r="M1383" s="186"/>
    </row>
    <row r="1384" spans="6:13" ht="13.5" customHeight="1">
      <c r="F1384" s="186"/>
      <c r="G1384" s="186"/>
      <c r="H1384" s="186"/>
      <c r="I1384" s="186"/>
      <c r="J1384" s="186"/>
      <c r="K1384" s="186"/>
      <c r="L1384" s="186"/>
      <c r="M1384" s="186"/>
    </row>
    <row r="1385" spans="6:13" ht="13.5" customHeight="1">
      <c r="F1385" s="186"/>
      <c r="G1385" s="186"/>
      <c r="H1385" s="186"/>
      <c r="I1385" s="186"/>
      <c r="J1385" s="186"/>
      <c r="K1385" s="186"/>
      <c r="L1385" s="186"/>
      <c r="M1385" s="186"/>
    </row>
    <row r="1386" spans="6:13" ht="13.5" customHeight="1">
      <c r="F1386" s="186"/>
      <c r="G1386" s="186"/>
      <c r="H1386" s="186"/>
      <c r="I1386" s="186"/>
      <c r="J1386" s="186"/>
      <c r="K1386" s="186"/>
      <c r="L1386" s="186"/>
      <c r="M1386" s="186"/>
    </row>
    <row r="1387" spans="6:13" ht="13.5" customHeight="1">
      <c r="F1387" s="186"/>
      <c r="G1387" s="186"/>
      <c r="H1387" s="186"/>
      <c r="I1387" s="186"/>
      <c r="J1387" s="186"/>
      <c r="K1387" s="186"/>
      <c r="L1387" s="186"/>
      <c r="M1387" s="186"/>
    </row>
    <row r="1388" spans="6:13" ht="13.5" customHeight="1">
      <c r="F1388" s="186"/>
      <c r="G1388" s="186"/>
      <c r="H1388" s="186"/>
      <c r="I1388" s="186"/>
      <c r="J1388" s="186"/>
      <c r="K1388" s="186"/>
      <c r="L1388" s="186"/>
      <c r="M1388" s="186"/>
    </row>
    <row r="1389" spans="6:13" ht="13.5" customHeight="1">
      <c r="F1389" s="186"/>
      <c r="G1389" s="186"/>
      <c r="H1389" s="186"/>
      <c r="I1389" s="186"/>
      <c r="J1389" s="186"/>
      <c r="K1389" s="186"/>
      <c r="L1389" s="186"/>
      <c r="M1389" s="186"/>
    </row>
    <row r="1390" spans="6:13" ht="13.5" customHeight="1">
      <c r="F1390" s="186"/>
      <c r="G1390" s="186"/>
      <c r="H1390" s="186"/>
      <c r="I1390" s="186"/>
      <c r="J1390" s="186"/>
      <c r="K1390" s="186"/>
      <c r="L1390" s="186"/>
      <c r="M1390" s="186"/>
    </row>
    <row r="1391" spans="6:13" ht="13.5" customHeight="1">
      <c r="F1391" s="186"/>
      <c r="G1391" s="186"/>
      <c r="H1391" s="186"/>
      <c r="I1391" s="186"/>
      <c r="J1391" s="186"/>
      <c r="K1391" s="186"/>
      <c r="L1391" s="186"/>
      <c r="M1391" s="186"/>
    </row>
    <row r="1392" spans="6:13" ht="13.5" customHeight="1">
      <c r="F1392" s="186"/>
      <c r="G1392" s="186"/>
      <c r="H1392" s="186"/>
      <c r="I1392" s="186"/>
      <c r="J1392" s="186"/>
      <c r="K1392" s="186"/>
      <c r="L1392" s="186"/>
      <c r="M1392" s="186"/>
    </row>
    <row r="1393" spans="6:13" ht="13.5" customHeight="1">
      <c r="F1393" s="186"/>
      <c r="G1393" s="186"/>
      <c r="H1393" s="186"/>
      <c r="I1393" s="186"/>
      <c r="J1393" s="186"/>
      <c r="K1393" s="186"/>
      <c r="L1393" s="186"/>
      <c r="M1393" s="186"/>
    </row>
    <row r="1394" spans="6:13" ht="13.5" customHeight="1">
      <c r="F1394" s="186"/>
      <c r="G1394" s="186"/>
      <c r="H1394" s="186"/>
      <c r="I1394" s="186"/>
      <c r="J1394" s="186"/>
      <c r="K1394" s="186"/>
      <c r="L1394" s="186"/>
      <c r="M1394" s="186"/>
    </row>
    <row r="1395" spans="6:13" ht="13.5" customHeight="1">
      <c r="F1395" s="186"/>
      <c r="G1395" s="186"/>
      <c r="H1395" s="186"/>
      <c r="I1395" s="186"/>
      <c r="J1395" s="186"/>
      <c r="K1395" s="186"/>
      <c r="L1395" s="186"/>
      <c r="M1395" s="186"/>
    </row>
    <row r="1396" spans="6:13" ht="13.5" customHeight="1">
      <c r="F1396" s="186"/>
      <c r="G1396" s="186"/>
      <c r="H1396" s="186"/>
      <c r="I1396" s="186"/>
      <c r="J1396" s="186"/>
      <c r="K1396" s="186"/>
      <c r="L1396" s="186"/>
      <c r="M1396" s="186"/>
    </row>
    <row r="1397" spans="6:13" ht="13.5" customHeight="1">
      <c r="F1397" s="186"/>
      <c r="G1397" s="186"/>
      <c r="H1397" s="186"/>
      <c r="I1397" s="186"/>
      <c r="J1397" s="186"/>
      <c r="K1397" s="186"/>
      <c r="L1397" s="186"/>
      <c r="M1397" s="186"/>
    </row>
    <row r="1398" spans="6:13" ht="13.5" customHeight="1">
      <c r="F1398" s="186"/>
      <c r="G1398" s="186"/>
      <c r="H1398" s="186"/>
      <c r="I1398" s="186"/>
      <c r="J1398" s="186"/>
      <c r="K1398" s="186"/>
      <c r="L1398" s="186"/>
      <c r="M1398" s="186"/>
    </row>
    <row r="1399" spans="6:13" ht="13.5" customHeight="1">
      <c r="F1399" s="186"/>
      <c r="G1399" s="186"/>
      <c r="H1399" s="186"/>
      <c r="I1399" s="186"/>
      <c r="J1399" s="186"/>
      <c r="K1399" s="186"/>
      <c r="L1399" s="186"/>
      <c r="M1399" s="186"/>
    </row>
    <row r="1400" spans="6:13" ht="13.5" customHeight="1">
      <c r="F1400" s="186"/>
      <c r="G1400" s="186"/>
      <c r="H1400" s="186"/>
      <c r="I1400" s="186"/>
      <c r="J1400" s="186"/>
      <c r="K1400" s="186"/>
      <c r="L1400" s="186"/>
      <c r="M1400" s="186"/>
    </row>
    <row r="1401" spans="6:13" ht="13.5" customHeight="1">
      <c r="F1401" s="186"/>
      <c r="G1401" s="186"/>
      <c r="H1401" s="186"/>
      <c r="I1401" s="186"/>
      <c r="J1401" s="186"/>
      <c r="K1401" s="186"/>
      <c r="L1401" s="186"/>
      <c r="M1401" s="186"/>
    </row>
    <row r="1402" spans="6:13" ht="13.5" customHeight="1">
      <c r="F1402" s="186"/>
      <c r="G1402" s="186"/>
      <c r="H1402" s="186"/>
      <c r="I1402" s="186"/>
      <c r="J1402" s="186"/>
      <c r="K1402" s="186"/>
      <c r="L1402" s="186"/>
      <c r="M1402" s="186"/>
    </row>
    <row r="1403" spans="6:13" ht="13.5" customHeight="1">
      <c r="F1403" s="186"/>
      <c r="G1403" s="186"/>
      <c r="H1403" s="186"/>
      <c r="I1403" s="186"/>
      <c r="J1403" s="186"/>
      <c r="K1403" s="186"/>
      <c r="L1403" s="186"/>
      <c r="M1403" s="186"/>
    </row>
    <row r="1404" spans="6:13" ht="13.5" customHeight="1">
      <c r="F1404" s="186"/>
      <c r="G1404" s="186"/>
      <c r="H1404" s="186"/>
      <c r="I1404" s="186"/>
      <c r="J1404" s="186"/>
      <c r="K1404" s="186"/>
      <c r="L1404" s="186"/>
      <c r="M1404" s="186"/>
    </row>
    <row r="1405" spans="6:13" ht="13.5" customHeight="1">
      <c r="F1405" s="186"/>
      <c r="G1405" s="186"/>
      <c r="H1405" s="186"/>
      <c r="I1405" s="186"/>
      <c r="J1405" s="186"/>
      <c r="K1405" s="186"/>
      <c r="L1405" s="186"/>
      <c r="M1405" s="186"/>
    </row>
    <row r="1406" spans="6:13" ht="13.5" customHeight="1">
      <c r="F1406" s="186"/>
      <c r="G1406" s="186"/>
      <c r="H1406" s="186"/>
      <c r="I1406" s="186"/>
      <c r="J1406" s="186"/>
      <c r="K1406" s="186"/>
      <c r="L1406" s="186"/>
      <c r="M1406" s="186"/>
    </row>
    <row r="1407" spans="6:13" ht="13.5" customHeight="1">
      <c r="F1407" s="186"/>
      <c r="G1407" s="186"/>
      <c r="H1407" s="186"/>
      <c r="I1407" s="186"/>
      <c r="J1407" s="186"/>
      <c r="K1407" s="186"/>
      <c r="L1407" s="186"/>
      <c r="M1407" s="186"/>
    </row>
    <row r="1408" spans="6:13" ht="13.5" customHeight="1">
      <c r="F1408" s="186"/>
      <c r="G1408" s="186"/>
      <c r="H1408" s="186"/>
      <c r="I1408" s="186"/>
      <c r="J1408" s="186"/>
      <c r="K1408" s="186"/>
      <c r="L1408" s="186"/>
      <c r="M1408" s="186"/>
    </row>
    <row r="1409" spans="6:13" ht="13.5" customHeight="1">
      <c r="F1409" s="186"/>
      <c r="G1409" s="186"/>
      <c r="H1409" s="186"/>
      <c r="I1409" s="186"/>
      <c r="J1409" s="186"/>
      <c r="K1409" s="186"/>
      <c r="L1409" s="186"/>
      <c r="M1409" s="186"/>
    </row>
    <row r="1410" spans="6:13" ht="13.5" customHeight="1">
      <c r="F1410" s="186"/>
      <c r="G1410" s="186"/>
      <c r="H1410" s="186"/>
      <c r="I1410" s="186"/>
      <c r="J1410" s="186"/>
      <c r="K1410" s="186"/>
      <c r="L1410" s="186"/>
      <c r="M1410" s="186"/>
    </row>
    <row r="1411" spans="6:13" ht="13.5" customHeight="1">
      <c r="F1411" s="186"/>
      <c r="G1411" s="186"/>
      <c r="H1411" s="186"/>
      <c r="I1411" s="186"/>
      <c r="J1411" s="186"/>
      <c r="K1411" s="186"/>
      <c r="L1411" s="186"/>
      <c r="M1411" s="186"/>
    </row>
    <row r="1412" spans="6:13" ht="13.5" customHeight="1">
      <c r="F1412" s="186"/>
      <c r="G1412" s="186"/>
      <c r="H1412" s="186"/>
      <c r="I1412" s="186"/>
      <c r="J1412" s="186"/>
      <c r="K1412" s="186"/>
      <c r="L1412" s="186"/>
      <c r="M1412" s="186"/>
    </row>
    <row r="1413" spans="6:13" ht="13.5" customHeight="1">
      <c r="F1413" s="186"/>
      <c r="G1413" s="186"/>
      <c r="H1413" s="186"/>
      <c r="I1413" s="186"/>
      <c r="J1413" s="186"/>
      <c r="K1413" s="186"/>
      <c r="L1413" s="186"/>
      <c r="M1413" s="186"/>
    </row>
    <row r="1414" spans="6:13" ht="13.5" customHeight="1">
      <c r="F1414" s="186"/>
      <c r="G1414" s="186"/>
      <c r="H1414" s="186"/>
      <c r="I1414" s="186"/>
      <c r="J1414" s="186"/>
      <c r="K1414" s="186"/>
      <c r="L1414" s="186"/>
      <c r="M1414" s="186"/>
    </row>
    <row r="1415" spans="6:13" ht="13.5" customHeight="1">
      <c r="F1415" s="186"/>
      <c r="G1415" s="186"/>
      <c r="H1415" s="186"/>
      <c r="I1415" s="186"/>
      <c r="J1415" s="186"/>
      <c r="K1415" s="186"/>
      <c r="L1415" s="186"/>
      <c r="M1415" s="186"/>
    </row>
    <row r="1416" spans="6:13" ht="13.5" customHeight="1">
      <c r="F1416" s="186"/>
      <c r="G1416" s="186"/>
      <c r="H1416" s="186"/>
      <c r="I1416" s="186"/>
      <c r="J1416" s="186"/>
      <c r="K1416" s="186"/>
      <c r="L1416" s="186"/>
      <c r="M1416" s="186"/>
    </row>
    <row r="1417" spans="6:13" ht="13.5" customHeight="1">
      <c r="F1417" s="186"/>
      <c r="G1417" s="186"/>
      <c r="H1417" s="186"/>
      <c r="I1417" s="186"/>
      <c r="J1417" s="186"/>
      <c r="K1417" s="186"/>
      <c r="L1417" s="186"/>
      <c r="M1417" s="186"/>
    </row>
    <row r="1418" spans="6:13" ht="13.5" customHeight="1">
      <c r="F1418" s="186"/>
      <c r="G1418" s="186"/>
      <c r="H1418" s="186"/>
      <c r="I1418" s="186"/>
      <c r="J1418" s="186"/>
      <c r="K1418" s="186"/>
      <c r="L1418" s="186"/>
      <c r="M1418" s="186"/>
    </row>
    <row r="1419" spans="6:13" ht="13.5" customHeight="1">
      <c r="F1419" s="186"/>
      <c r="G1419" s="186"/>
      <c r="H1419" s="186"/>
      <c r="I1419" s="186"/>
      <c r="J1419" s="186"/>
      <c r="K1419" s="186"/>
      <c r="L1419" s="186"/>
      <c r="M1419" s="186"/>
    </row>
    <row r="1420" spans="6:13" ht="13.5" customHeight="1">
      <c r="F1420" s="186"/>
      <c r="G1420" s="186"/>
      <c r="H1420" s="186"/>
      <c r="I1420" s="186"/>
      <c r="J1420" s="186"/>
      <c r="K1420" s="186"/>
      <c r="L1420" s="186"/>
      <c r="M1420" s="186"/>
    </row>
    <row r="1421" spans="6:13" ht="13.5" customHeight="1">
      <c r="F1421" s="186"/>
      <c r="G1421" s="186"/>
      <c r="H1421" s="186"/>
      <c r="I1421" s="186"/>
      <c r="J1421" s="186"/>
      <c r="K1421" s="186"/>
      <c r="L1421" s="186"/>
      <c r="M1421" s="186"/>
    </row>
    <row r="1422" spans="6:13" ht="13.5" customHeight="1">
      <c r="F1422" s="186"/>
      <c r="G1422" s="186"/>
      <c r="H1422" s="186"/>
      <c r="I1422" s="186"/>
      <c r="J1422" s="186"/>
      <c r="K1422" s="186"/>
      <c r="L1422" s="186"/>
      <c r="M1422" s="186"/>
    </row>
    <row r="1423" spans="6:13" ht="13.5" customHeight="1">
      <c r="F1423" s="186"/>
      <c r="G1423" s="186"/>
      <c r="H1423" s="186"/>
      <c r="I1423" s="186"/>
      <c r="J1423" s="186"/>
      <c r="K1423" s="186"/>
      <c r="L1423" s="186"/>
      <c r="M1423" s="186"/>
    </row>
    <row r="1424" spans="6:13" ht="13.5" customHeight="1">
      <c r="F1424" s="186"/>
      <c r="G1424" s="186"/>
      <c r="H1424" s="186"/>
      <c r="I1424" s="186"/>
      <c r="J1424" s="186"/>
      <c r="K1424" s="186"/>
      <c r="L1424" s="186"/>
      <c r="M1424" s="186"/>
    </row>
    <row r="1425" spans="6:13" ht="13.5" customHeight="1">
      <c r="F1425" s="186"/>
      <c r="G1425" s="186"/>
      <c r="H1425" s="186"/>
      <c r="I1425" s="186"/>
      <c r="J1425" s="186"/>
      <c r="K1425" s="186"/>
      <c r="L1425" s="186"/>
      <c r="M1425" s="186"/>
    </row>
    <row r="1426" spans="6:13" ht="13.5" customHeight="1">
      <c r="F1426" s="186"/>
      <c r="G1426" s="186"/>
      <c r="H1426" s="186"/>
      <c r="I1426" s="186"/>
      <c r="J1426" s="186"/>
      <c r="K1426" s="186"/>
      <c r="L1426" s="186"/>
      <c r="M1426" s="186"/>
    </row>
    <row r="1427" spans="6:13" ht="13.5" customHeight="1">
      <c r="F1427" s="186"/>
      <c r="G1427" s="186"/>
      <c r="H1427" s="186"/>
      <c r="I1427" s="186"/>
      <c r="J1427" s="186"/>
      <c r="K1427" s="186"/>
      <c r="L1427" s="186"/>
      <c r="M1427" s="186"/>
    </row>
    <row r="1428" spans="6:13" ht="13.5" customHeight="1">
      <c r="F1428" s="186"/>
      <c r="G1428" s="186"/>
      <c r="H1428" s="186"/>
      <c r="I1428" s="186"/>
      <c r="J1428" s="186"/>
      <c r="K1428" s="186"/>
      <c r="L1428" s="186"/>
      <c r="M1428" s="186"/>
    </row>
    <row r="1429" spans="6:13" ht="13.5" customHeight="1">
      <c r="F1429" s="186"/>
      <c r="G1429" s="186"/>
      <c r="H1429" s="186"/>
      <c r="I1429" s="186"/>
      <c r="J1429" s="186"/>
      <c r="K1429" s="186"/>
      <c r="L1429" s="186"/>
      <c r="M1429" s="186"/>
    </row>
    <row r="1430" spans="6:13" ht="13.5" customHeight="1">
      <c r="F1430" s="186"/>
      <c r="G1430" s="186"/>
      <c r="H1430" s="186"/>
      <c r="I1430" s="186"/>
      <c r="J1430" s="186"/>
      <c r="K1430" s="186"/>
      <c r="L1430" s="186"/>
      <c r="M1430" s="186"/>
    </row>
    <row r="1431" spans="6:13" ht="13.5" customHeight="1">
      <c r="F1431" s="186"/>
      <c r="G1431" s="186"/>
      <c r="H1431" s="186"/>
      <c r="I1431" s="186"/>
      <c r="J1431" s="186"/>
      <c r="K1431" s="186"/>
      <c r="L1431" s="186"/>
      <c r="M1431" s="186"/>
    </row>
    <row r="1432" spans="6:13" ht="13.5" customHeight="1">
      <c r="F1432" s="186"/>
      <c r="G1432" s="186"/>
      <c r="H1432" s="186"/>
      <c r="I1432" s="186"/>
      <c r="J1432" s="186"/>
      <c r="K1432" s="186"/>
      <c r="L1432" s="186"/>
      <c r="M1432" s="186"/>
    </row>
    <row r="1433" spans="6:13" ht="13.5" customHeight="1">
      <c r="F1433" s="186"/>
      <c r="G1433" s="186"/>
      <c r="H1433" s="186"/>
      <c r="I1433" s="186"/>
      <c r="J1433" s="186"/>
      <c r="K1433" s="186"/>
      <c r="L1433" s="186"/>
      <c r="M1433" s="186"/>
    </row>
    <row r="1434" spans="6:13" ht="13.5" customHeight="1">
      <c r="F1434" s="186"/>
      <c r="G1434" s="186"/>
      <c r="H1434" s="186"/>
      <c r="I1434" s="186"/>
      <c r="J1434" s="186"/>
      <c r="K1434" s="186"/>
      <c r="L1434" s="186"/>
      <c r="M1434" s="186"/>
    </row>
    <row r="1435" spans="6:13" ht="13.5" customHeight="1">
      <c r="F1435" s="186"/>
      <c r="G1435" s="186"/>
      <c r="H1435" s="186"/>
      <c r="I1435" s="186"/>
      <c r="J1435" s="186"/>
      <c r="K1435" s="186"/>
      <c r="L1435" s="186"/>
      <c r="M1435" s="186"/>
    </row>
    <row r="1436" spans="6:13" ht="13.5" customHeight="1">
      <c r="F1436" s="186"/>
      <c r="G1436" s="186"/>
      <c r="H1436" s="186"/>
      <c r="I1436" s="186"/>
      <c r="J1436" s="186"/>
      <c r="K1436" s="186"/>
      <c r="L1436" s="186"/>
      <c r="M1436" s="186"/>
    </row>
    <row r="1437" spans="6:13" ht="13.5" customHeight="1">
      <c r="F1437" s="186"/>
      <c r="G1437" s="186"/>
      <c r="H1437" s="186"/>
      <c r="I1437" s="186"/>
      <c r="J1437" s="186"/>
      <c r="K1437" s="186"/>
      <c r="L1437" s="186"/>
      <c r="M1437" s="186"/>
    </row>
    <row r="1438" spans="6:13" ht="13.5" customHeight="1">
      <c r="F1438" s="186"/>
      <c r="G1438" s="186"/>
      <c r="H1438" s="186"/>
      <c r="I1438" s="186"/>
      <c r="J1438" s="186"/>
      <c r="K1438" s="186"/>
      <c r="L1438" s="186"/>
      <c r="M1438" s="186"/>
    </row>
    <row r="1439" spans="6:13" ht="13.5" customHeight="1">
      <c r="F1439" s="186"/>
      <c r="G1439" s="186"/>
      <c r="H1439" s="186"/>
      <c r="I1439" s="186"/>
      <c r="J1439" s="186"/>
      <c r="K1439" s="186"/>
      <c r="L1439" s="186"/>
      <c r="M1439" s="186"/>
    </row>
    <row r="1440" spans="6:13" ht="13.5" customHeight="1">
      <c r="F1440" s="186"/>
      <c r="G1440" s="186"/>
      <c r="H1440" s="186"/>
      <c r="I1440" s="186"/>
      <c r="J1440" s="186"/>
      <c r="K1440" s="186"/>
      <c r="L1440" s="186"/>
      <c r="M1440" s="186"/>
    </row>
    <row r="1441" spans="6:13" ht="13.5" customHeight="1">
      <c r="F1441" s="186"/>
      <c r="G1441" s="186"/>
      <c r="H1441" s="186"/>
      <c r="I1441" s="186"/>
      <c r="J1441" s="186"/>
      <c r="K1441" s="186"/>
      <c r="L1441" s="186"/>
      <c r="M1441" s="186"/>
    </row>
    <row r="1442" spans="6:13" ht="13.5" customHeight="1">
      <c r="F1442" s="186"/>
      <c r="G1442" s="186"/>
      <c r="H1442" s="186"/>
      <c r="I1442" s="186"/>
      <c r="J1442" s="186"/>
      <c r="K1442" s="186"/>
      <c r="L1442" s="186"/>
      <c r="M1442" s="186"/>
    </row>
    <row r="1443" spans="6:13" ht="13.5" customHeight="1">
      <c r="F1443" s="186"/>
      <c r="G1443" s="186"/>
      <c r="H1443" s="186"/>
      <c r="I1443" s="186"/>
      <c r="J1443" s="186"/>
      <c r="K1443" s="186"/>
      <c r="L1443" s="186"/>
      <c r="M1443" s="186"/>
    </row>
    <row r="1444" spans="6:13" ht="13.5" customHeight="1">
      <c r="F1444" s="186"/>
      <c r="G1444" s="186"/>
      <c r="H1444" s="186"/>
      <c r="I1444" s="186"/>
      <c r="J1444" s="186"/>
      <c r="K1444" s="186"/>
      <c r="L1444" s="186"/>
      <c r="M1444" s="186"/>
    </row>
    <row r="1445" spans="6:13" ht="13.5" customHeight="1">
      <c r="F1445" s="186"/>
      <c r="G1445" s="186"/>
      <c r="H1445" s="186"/>
      <c r="I1445" s="186"/>
      <c r="J1445" s="186"/>
      <c r="K1445" s="186"/>
      <c r="L1445" s="186"/>
      <c r="M1445" s="186"/>
    </row>
    <row r="1446" spans="6:13" ht="13.5" customHeight="1">
      <c r="F1446" s="186"/>
      <c r="G1446" s="186"/>
      <c r="H1446" s="186"/>
      <c r="I1446" s="186"/>
      <c r="J1446" s="186"/>
      <c r="K1446" s="186"/>
      <c r="L1446" s="186"/>
      <c r="M1446" s="186"/>
    </row>
    <row r="1447" spans="6:13" ht="13.5" customHeight="1">
      <c r="F1447" s="186"/>
      <c r="G1447" s="186"/>
      <c r="H1447" s="186"/>
      <c r="I1447" s="186"/>
      <c r="J1447" s="186"/>
      <c r="K1447" s="186"/>
      <c r="L1447" s="186"/>
      <c r="M1447" s="186"/>
    </row>
    <row r="1448" spans="6:13" ht="13.5" customHeight="1">
      <c r="F1448" s="186"/>
      <c r="G1448" s="186"/>
      <c r="H1448" s="186"/>
      <c r="I1448" s="186"/>
      <c r="J1448" s="186"/>
      <c r="K1448" s="186"/>
      <c r="L1448" s="186"/>
      <c r="M1448" s="186"/>
    </row>
    <row r="1449" spans="6:13" ht="13.5" customHeight="1">
      <c r="F1449" s="186"/>
      <c r="G1449" s="186"/>
      <c r="H1449" s="186"/>
      <c r="I1449" s="186"/>
      <c r="J1449" s="186"/>
      <c r="K1449" s="186"/>
      <c r="L1449" s="186"/>
      <c r="M1449" s="186"/>
    </row>
    <row r="1450" spans="6:13" ht="13.5" customHeight="1">
      <c r="F1450" s="186"/>
      <c r="G1450" s="186"/>
      <c r="H1450" s="186"/>
      <c r="I1450" s="186"/>
      <c r="J1450" s="186"/>
      <c r="K1450" s="186"/>
      <c r="L1450" s="186"/>
      <c r="M1450" s="186"/>
    </row>
    <row r="1451" spans="6:13" ht="13.5" customHeight="1">
      <c r="F1451" s="186"/>
      <c r="G1451" s="186"/>
      <c r="H1451" s="186"/>
      <c r="I1451" s="186"/>
      <c r="J1451" s="186"/>
      <c r="K1451" s="186"/>
      <c r="L1451" s="186"/>
      <c r="M1451" s="186"/>
    </row>
    <row r="1452" spans="6:13" ht="13.5" customHeight="1">
      <c r="F1452" s="186"/>
      <c r="G1452" s="186"/>
      <c r="H1452" s="186"/>
      <c r="I1452" s="186"/>
      <c r="J1452" s="186"/>
      <c r="K1452" s="186"/>
      <c r="L1452" s="186"/>
      <c r="M1452" s="186"/>
    </row>
    <row r="1453" spans="6:13" ht="13.5" customHeight="1">
      <c r="F1453" s="186"/>
      <c r="G1453" s="186"/>
      <c r="H1453" s="186"/>
      <c r="I1453" s="186"/>
      <c r="J1453" s="186"/>
      <c r="K1453" s="186"/>
      <c r="L1453" s="186"/>
      <c r="M1453" s="186"/>
    </row>
    <row r="1454" spans="6:13" ht="13.5" customHeight="1">
      <c r="F1454" s="186"/>
      <c r="G1454" s="186"/>
      <c r="H1454" s="186"/>
      <c r="I1454" s="186"/>
      <c r="J1454" s="186"/>
      <c r="K1454" s="186"/>
      <c r="L1454" s="186"/>
      <c r="M1454" s="186"/>
    </row>
    <row r="1455" spans="6:13" ht="13.5" customHeight="1">
      <c r="F1455" s="186"/>
      <c r="G1455" s="186"/>
      <c r="H1455" s="186"/>
      <c r="I1455" s="186"/>
      <c r="J1455" s="186"/>
      <c r="K1455" s="186"/>
      <c r="L1455" s="186"/>
      <c r="M1455" s="186"/>
    </row>
    <row r="1456" spans="6:13" ht="13.5" customHeight="1">
      <c r="F1456" s="186"/>
      <c r="G1456" s="186"/>
      <c r="H1456" s="186"/>
      <c r="I1456" s="186"/>
      <c r="J1456" s="186"/>
      <c r="K1456" s="186"/>
      <c r="L1456" s="186"/>
      <c r="M1456" s="186"/>
    </row>
    <row r="1457" spans="6:13" ht="13.5" customHeight="1">
      <c r="F1457" s="186"/>
      <c r="G1457" s="186"/>
      <c r="H1457" s="186"/>
      <c r="I1457" s="186"/>
      <c r="J1457" s="186"/>
      <c r="K1457" s="186"/>
      <c r="L1457" s="186"/>
      <c r="M1457" s="186"/>
    </row>
    <row r="1458" spans="6:13" ht="13.5" customHeight="1">
      <c r="F1458" s="186"/>
      <c r="G1458" s="186"/>
      <c r="H1458" s="186"/>
      <c r="I1458" s="186"/>
      <c r="J1458" s="186"/>
      <c r="K1458" s="186"/>
      <c r="L1458" s="186"/>
      <c r="M1458" s="186"/>
    </row>
    <row r="1459" spans="6:13" ht="13.5" customHeight="1">
      <c r="F1459" s="186"/>
      <c r="G1459" s="186"/>
      <c r="H1459" s="186"/>
      <c r="I1459" s="186"/>
      <c r="J1459" s="186"/>
      <c r="K1459" s="186"/>
      <c r="L1459" s="186"/>
      <c r="M1459" s="186"/>
    </row>
    <row r="1460" spans="6:13" ht="13.5" customHeight="1">
      <c r="F1460" s="186"/>
      <c r="G1460" s="186"/>
      <c r="H1460" s="186"/>
      <c r="I1460" s="186"/>
      <c r="J1460" s="186"/>
      <c r="K1460" s="186"/>
      <c r="L1460" s="186"/>
      <c r="M1460" s="186"/>
    </row>
    <row r="1461" spans="6:13" ht="13.5" customHeight="1">
      <c r="F1461" s="186"/>
      <c r="G1461" s="186"/>
      <c r="H1461" s="186"/>
      <c r="I1461" s="186"/>
      <c r="J1461" s="186"/>
      <c r="K1461" s="186"/>
      <c r="L1461" s="186"/>
      <c r="M1461" s="186"/>
    </row>
    <row r="1462" spans="6:13" ht="13.5" customHeight="1">
      <c r="F1462" s="186"/>
      <c r="G1462" s="186"/>
      <c r="H1462" s="186"/>
      <c r="I1462" s="186"/>
      <c r="J1462" s="186"/>
      <c r="K1462" s="186"/>
      <c r="L1462" s="186"/>
      <c r="M1462" s="186"/>
    </row>
    <row r="1463" spans="6:13" ht="13.5" customHeight="1">
      <c r="F1463" s="186"/>
      <c r="G1463" s="186"/>
      <c r="H1463" s="186"/>
      <c r="I1463" s="186"/>
      <c r="J1463" s="186"/>
      <c r="K1463" s="186"/>
      <c r="L1463" s="186"/>
      <c r="M1463" s="186"/>
    </row>
    <row r="1464" spans="6:13" ht="13.5" customHeight="1">
      <c r="F1464" s="186"/>
      <c r="G1464" s="186"/>
      <c r="H1464" s="186"/>
      <c r="I1464" s="186"/>
      <c r="J1464" s="186"/>
      <c r="K1464" s="186"/>
      <c r="L1464" s="186"/>
      <c r="M1464" s="186"/>
    </row>
    <row r="1465" spans="6:13" ht="13.5" customHeight="1">
      <c r="F1465" s="186"/>
      <c r="G1465" s="186"/>
      <c r="H1465" s="186"/>
      <c r="I1465" s="186"/>
      <c r="J1465" s="186"/>
      <c r="K1465" s="186"/>
      <c r="L1465" s="186"/>
      <c r="M1465" s="186"/>
    </row>
    <row r="1466" spans="6:13" ht="13.5" customHeight="1">
      <c r="F1466" s="186"/>
      <c r="G1466" s="186"/>
      <c r="H1466" s="186"/>
      <c r="I1466" s="186"/>
      <c r="J1466" s="186"/>
      <c r="K1466" s="186"/>
      <c r="L1466" s="186"/>
      <c r="M1466" s="186"/>
    </row>
    <row r="1467" spans="6:13" ht="13.5" customHeight="1">
      <c r="F1467" s="186"/>
      <c r="G1467" s="186"/>
      <c r="H1467" s="186"/>
      <c r="I1467" s="186"/>
      <c r="J1467" s="186"/>
      <c r="K1467" s="186"/>
      <c r="L1467" s="186"/>
      <c r="M1467" s="186"/>
    </row>
    <row r="1468" spans="6:13" ht="13.5" customHeight="1">
      <c r="F1468" s="186"/>
      <c r="G1468" s="186"/>
      <c r="H1468" s="186"/>
      <c r="I1468" s="186"/>
      <c r="J1468" s="186"/>
      <c r="K1468" s="186"/>
      <c r="L1468" s="186"/>
      <c r="M1468" s="186"/>
    </row>
    <row r="1469" spans="6:13" ht="13.5" customHeight="1">
      <c r="F1469" s="186"/>
      <c r="G1469" s="186"/>
      <c r="H1469" s="186"/>
      <c r="I1469" s="186"/>
      <c r="J1469" s="186"/>
      <c r="K1469" s="186"/>
      <c r="L1469" s="186"/>
      <c r="M1469" s="186"/>
    </row>
    <row r="1470" spans="6:13" ht="13.5" customHeight="1">
      <c r="F1470" s="186"/>
      <c r="G1470" s="186"/>
      <c r="H1470" s="186"/>
      <c r="I1470" s="186"/>
      <c r="J1470" s="186"/>
      <c r="K1470" s="186"/>
      <c r="L1470" s="186"/>
      <c r="M1470" s="186"/>
    </row>
    <row r="1471" spans="6:13" ht="13.5" customHeight="1">
      <c r="F1471" s="186"/>
      <c r="G1471" s="186"/>
      <c r="H1471" s="186"/>
      <c r="I1471" s="186"/>
      <c r="J1471" s="186"/>
      <c r="K1471" s="186"/>
      <c r="L1471" s="186"/>
      <c r="M1471" s="186"/>
    </row>
    <row r="1472" spans="6:13" ht="13.5" customHeight="1">
      <c r="F1472" s="186"/>
      <c r="G1472" s="186"/>
      <c r="H1472" s="186"/>
      <c r="I1472" s="186"/>
      <c r="J1472" s="186"/>
      <c r="K1472" s="186"/>
      <c r="L1472" s="186"/>
      <c r="M1472" s="186"/>
    </row>
    <row r="1473" spans="6:13" ht="13.5" customHeight="1">
      <c r="F1473" s="186"/>
      <c r="G1473" s="186"/>
      <c r="H1473" s="186"/>
      <c r="I1473" s="186"/>
      <c r="J1473" s="186"/>
      <c r="K1473" s="186"/>
      <c r="L1473" s="186"/>
      <c r="M1473" s="186"/>
    </row>
    <row r="1474" spans="6:13" ht="13.5" customHeight="1">
      <c r="F1474" s="186"/>
      <c r="G1474" s="186"/>
      <c r="H1474" s="186"/>
      <c r="I1474" s="186"/>
      <c r="J1474" s="186"/>
      <c r="K1474" s="186"/>
      <c r="L1474" s="186"/>
      <c r="M1474" s="186"/>
    </row>
    <row r="1475" spans="6:13" ht="13.5" customHeight="1">
      <c r="F1475" s="186"/>
      <c r="G1475" s="186"/>
      <c r="H1475" s="186"/>
      <c r="I1475" s="186"/>
      <c r="J1475" s="186"/>
      <c r="K1475" s="186"/>
      <c r="L1475" s="186"/>
      <c r="M1475" s="186"/>
    </row>
    <row r="1476" spans="6:13" ht="13.5" customHeight="1">
      <c r="F1476" s="186"/>
      <c r="G1476" s="186"/>
      <c r="H1476" s="186"/>
      <c r="I1476" s="186"/>
      <c r="J1476" s="186"/>
      <c r="K1476" s="186"/>
      <c r="L1476" s="186"/>
      <c r="M1476" s="186"/>
    </row>
    <row r="1477" spans="6:13" ht="13.5" customHeight="1">
      <c r="F1477" s="186"/>
      <c r="G1477" s="186"/>
      <c r="H1477" s="186"/>
      <c r="I1477" s="186"/>
      <c r="J1477" s="186"/>
      <c r="K1477" s="186"/>
      <c r="L1477" s="186"/>
      <c r="M1477" s="186"/>
    </row>
    <row r="1478" spans="6:13" ht="13.5" customHeight="1">
      <c r="F1478" s="186"/>
      <c r="G1478" s="186"/>
      <c r="H1478" s="186"/>
      <c r="I1478" s="186"/>
      <c r="J1478" s="186"/>
      <c r="K1478" s="186"/>
      <c r="L1478" s="186"/>
      <c r="M1478" s="186"/>
    </row>
    <row r="1479" spans="6:13" ht="13.5" customHeight="1">
      <c r="F1479" s="186"/>
      <c r="G1479" s="186"/>
      <c r="H1479" s="186"/>
      <c r="I1479" s="186"/>
      <c r="J1479" s="186"/>
      <c r="K1479" s="186"/>
      <c r="L1479" s="186"/>
      <c r="M1479" s="186"/>
    </row>
    <row r="1480" spans="6:13" ht="13.5" customHeight="1">
      <c r="F1480" s="186"/>
      <c r="G1480" s="186"/>
      <c r="H1480" s="186"/>
      <c r="I1480" s="186"/>
      <c r="J1480" s="186"/>
      <c r="K1480" s="186"/>
      <c r="L1480" s="186"/>
      <c r="M1480" s="186"/>
    </row>
    <row r="1481" spans="6:13" ht="13.5" customHeight="1">
      <c r="F1481" s="186"/>
      <c r="G1481" s="186"/>
      <c r="H1481" s="186"/>
      <c r="I1481" s="186"/>
      <c r="J1481" s="186"/>
      <c r="K1481" s="186"/>
      <c r="L1481" s="186"/>
      <c r="M1481" s="186"/>
    </row>
    <row r="1482" spans="6:13" ht="13.5" customHeight="1">
      <c r="F1482" s="186"/>
      <c r="G1482" s="186"/>
      <c r="H1482" s="186"/>
      <c r="I1482" s="186"/>
      <c r="J1482" s="186"/>
      <c r="K1482" s="186"/>
      <c r="L1482" s="186"/>
      <c r="M1482" s="186"/>
    </row>
    <row r="1483" spans="6:13" ht="13.5" customHeight="1">
      <c r="F1483" s="186"/>
      <c r="G1483" s="186"/>
      <c r="H1483" s="186"/>
      <c r="I1483" s="186"/>
      <c r="J1483" s="186"/>
      <c r="K1483" s="186"/>
      <c r="L1483" s="186"/>
      <c r="M1483" s="186"/>
    </row>
    <row r="1484" spans="6:13" ht="13.5" customHeight="1">
      <c r="F1484" s="186"/>
      <c r="G1484" s="186"/>
      <c r="H1484" s="186"/>
      <c r="I1484" s="186"/>
      <c r="J1484" s="186"/>
      <c r="K1484" s="186"/>
      <c r="L1484" s="186"/>
      <c r="M1484" s="186"/>
    </row>
    <row r="1485" spans="6:13" ht="13.5" customHeight="1">
      <c r="F1485" s="186"/>
      <c r="G1485" s="186"/>
      <c r="H1485" s="186"/>
      <c r="I1485" s="186"/>
      <c r="J1485" s="186"/>
      <c r="K1485" s="186"/>
      <c r="L1485" s="186"/>
      <c r="M1485" s="186"/>
    </row>
    <row r="1486" spans="6:13" ht="13.5" customHeight="1">
      <c r="F1486" s="186"/>
      <c r="G1486" s="186"/>
      <c r="H1486" s="186"/>
      <c r="I1486" s="186"/>
      <c r="J1486" s="186"/>
      <c r="K1486" s="186"/>
      <c r="L1486" s="186"/>
      <c r="M1486" s="186"/>
    </row>
    <row r="1487" spans="6:13" ht="13.5" customHeight="1">
      <c r="F1487" s="186"/>
      <c r="G1487" s="186"/>
      <c r="H1487" s="186"/>
      <c r="I1487" s="186"/>
      <c r="J1487" s="186"/>
      <c r="K1487" s="186"/>
      <c r="L1487" s="186"/>
      <c r="M1487" s="186"/>
    </row>
    <row r="1488" spans="6:13" ht="13.5" customHeight="1">
      <c r="F1488" s="186"/>
      <c r="G1488" s="186"/>
      <c r="H1488" s="186"/>
      <c r="I1488" s="186"/>
      <c r="J1488" s="186"/>
      <c r="K1488" s="186"/>
      <c r="L1488" s="186"/>
      <c r="M1488" s="186"/>
    </row>
    <row r="1489" spans="6:13" ht="13.5" customHeight="1">
      <c r="F1489" s="186"/>
      <c r="G1489" s="186"/>
      <c r="H1489" s="186"/>
      <c r="I1489" s="186"/>
      <c r="J1489" s="186"/>
      <c r="K1489" s="186"/>
      <c r="L1489" s="186"/>
      <c r="M1489" s="186"/>
    </row>
    <row r="1490" spans="6:13" ht="13.5" customHeight="1">
      <c r="F1490" s="186"/>
      <c r="G1490" s="186"/>
      <c r="H1490" s="186"/>
      <c r="I1490" s="186"/>
      <c r="J1490" s="186"/>
      <c r="K1490" s="186"/>
      <c r="L1490" s="186"/>
      <c r="M1490" s="186"/>
    </row>
    <row r="1491" spans="6:13" ht="13.5" customHeight="1">
      <c r="F1491" s="186"/>
      <c r="G1491" s="186"/>
      <c r="H1491" s="186"/>
      <c r="I1491" s="186"/>
      <c r="J1491" s="186"/>
      <c r="K1491" s="186"/>
      <c r="L1491" s="186"/>
      <c r="M1491" s="186"/>
    </row>
    <row r="1492" spans="6:13" ht="13.5" customHeight="1">
      <c r="F1492" s="186"/>
      <c r="G1492" s="186"/>
      <c r="H1492" s="186"/>
      <c r="I1492" s="186"/>
      <c r="J1492" s="186"/>
      <c r="K1492" s="186"/>
      <c r="L1492" s="186"/>
      <c r="M1492" s="186"/>
    </row>
    <row r="1493" spans="6:13" ht="13.5" customHeight="1">
      <c r="F1493" s="186"/>
      <c r="G1493" s="186"/>
      <c r="H1493" s="186"/>
      <c r="I1493" s="186"/>
      <c r="J1493" s="186"/>
      <c r="K1493" s="186"/>
      <c r="L1493" s="186"/>
      <c r="M1493" s="186"/>
    </row>
  </sheetData>
  <mergeCells count="1">
    <mergeCell ref="O1:S14"/>
  </mergeCells>
  <pageMargins left="0.7" right="0.7" top="0.75" bottom="0.75" header="0.3" footer="0.3"/>
  <pageSetup paperSize="9" orientation="portrait" horizontalDpi="4294967294"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197E1-56B4-45FD-B983-32D0AF624243}">
  <sheetPr>
    <tabColor theme="1"/>
  </sheetPr>
  <dimension ref="A1:BJ565"/>
  <sheetViews>
    <sheetView workbookViewId="0">
      <selection activeCell="B3" sqref="B3"/>
    </sheetView>
  </sheetViews>
  <sheetFormatPr baseColWidth="10" defaultRowHeight="15"/>
  <cols>
    <col min="2" max="2" width="34.7109375" customWidth="1"/>
    <col min="3" max="8" width="20" style="179" customWidth="1"/>
    <col min="9" max="9" width="49.28515625" customWidth="1"/>
  </cols>
  <sheetData>
    <row r="1" spans="1:62" ht="60">
      <c r="A1" s="70" t="s">
        <v>1558</v>
      </c>
      <c r="B1" s="152" t="s">
        <v>1631</v>
      </c>
      <c r="C1" s="152" t="s">
        <v>1572</v>
      </c>
      <c r="D1" s="152" t="s">
        <v>1627</v>
      </c>
      <c r="E1" s="152" t="s">
        <v>1578</v>
      </c>
      <c r="F1" s="152" t="s">
        <v>1579</v>
      </c>
      <c r="G1" s="152" t="s">
        <v>1628</v>
      </c>
      <c r="H1" s="152" t="s">
        <v>1602</v>
      </c>
      <c r="I1" s="84" t="s">
        <v>1560</v>
      </c>
      <c r="J1" s="1"/>
      <c r="K1" s="232" t="s">
        <v>1630</v>
      </c>
      <c r="L1" s="232"/>
      <c r="M1" s="232"/>
      <c r="N1" s="232"/>
      <c r="O1" s="232"/>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ht="13.5" customHeight="1">
      <c r="A2" s="70">
        <v>1</v>
      </c>
      <c r="B2" s="176"/>
      <c r="C2" s="176"/>
      <c r="D2" s="176"/>
      <c r="E2" s="176"/>
      <c r="F2" s="176"/>
      <c r="G2" s="176"/>
      <c r="H2" s="176"/>
      <c r="I2" s="183">
        <f>SUMIF('Ppto. I&amp;M+MF+C&amp;SE+I&amp;CT'!I:I,Consultoria!B2,'Ppto. I&amp;M+MF+C&amp;SE+I&amp;CT'!K:K)</f>
        <v>0</v>
      </c>
      <c r="J2" s="1"/>
      <c r="K2" s="232"/>
      <c r="L2" s="232"/>
      <c r="M2" s="232"/>
      <c r="N2" s="232"/>
      <c r="O2" s="232"/>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ht="13.5" customHeight="1">
      <c r="A3" s="70">
        <v>2</v>
      </c>
      <c r="B3" s="176"/>
      <c r="C3" s="176"/>
      <c r="D3" s="176"/>
      <c r="E3" s="176"/>
      <c r="F3" s="176"/>
      <c r="G3" s="176"/>
      <c r="H3" s="176"/>
      <c r="I3" s="183">
        <f>SUMIF('Ppto. I&amp;M+MF+C&amp;SE+I&amp;CT'!I:I,Consultoria!B3,'Ppto. I&amp;M+MF+C&amp;SE+I&amp;CT'!K:K)</f>
        <v>0</v>
      </c>
      <c r="J3" s="1"/>
      <c r="K3" s="232"/>
      <c r="L3" s="232"/>
      <c r="M3" s="232"/>
      <c r="N3" s="232"/>
      <c r="O3" s="232"/>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row>
    <row r="4" spans="1:62" ht="13.5" customHeight="1">
      <c r="A4" s="70">
        <v>3</v>
      </c>
      <c r="B4" s="176"/>
      <c r="C4" s="176"/>
      <c r="D4" s="176"/>
      <c r="E4" s="176"/>
      <c r="F4" s="176"/>
      <c r="G4" s="176"/>
      <c r="H4" s="176"/>
      <c r="I4" s="183">
        <f>SUMIF('Ppto. I&amp;M+MF+C&amp;SE+I&amp;CT'!I:I,Consultoria!B4,'Ppto. I&amp;M+MF+C&amp;SE+I&amp;CT'!K:K)</f>
        <v>0</v>
      </c>
      <c r="J4" s="1"/>
      <c r="K4" s="232"/>
      <c r="L4" s="232"/>
      <c r="M4" s="232"/>
      <c r="N4" s="232"/>
      <c r="O4" s="232"/>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row>
    <row r="5" spans="1:62" ht="13.5" customHeight="1">
      <c r="A5" s="70">
        <v>4</v>
      </c>
      <c r="B5" s="176"/>
      <c r="C5" s="176"/>
      <c r="D5" s="176"/>
      <c r="E5" s="176"/>
      <c r="F5" s="176"/>
      <c r="G5" s="176"/>
      <c r="H5" s="176"/>
      <c r="I5" s="183">
        <f>SUMIF('Ppto. I&amp;M+MF+C&amp;SE+I&amp;CT'!I:I,Consultoria!B5,'Ppto. I&amp;M+MF+C&amp;SE+I&amp;CT'!K:K)</f>
        <v>0</v>
      </c>
      <c r="J5" s="1"/>
      <c r="K5" s="232"/>
      <c r="L5" s="232"/>
      <c r="M5" s="232"/>
      <c r="N5" s="232"/>
      <c r="O5" s="232"/>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row>
    <row r="6" spans="1:62" ht="13.5" customHeight="1">
      <c r="A6" s="70">
        <v>5</v>
      </c>
      <c r="B6" s="176"/>
      <c r="C6" s="176"/>
      <c r="D6" s="176"/>
      <c r="E6" s="176"/>
      <c r="F6" s="176"/>
      <c r="G6" s="176"/>
      <c r="H6" s="176"/>
      <c r="I6" s="183">
        <f>SUMIF('Ppto. I&amp;M+MF+C&amp;SE+I&amp;CT'!I:I,Consultoria!B6,'Ppto. I&amp;M+MF+C&amp;SE+I&amp;CT'!K:K)</f>
        <v>0</v>
      </c>
      <c r="J6" s="1"/>
      <c r="K6" s="232"/>
      <c r="L6" s="232"/>
      <c r="M6" s="232"/>
      <c r="N6" s="232"/>
      <c r="O6" s="232"/>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row>
    <row r="7" spans="1:62" ht="13.5" customHeight="1">
      <c r="A7" s="70">
        <v>6</v>
      </c>
      <c r="B7" s="176"/>
      <c r="C7" s="176"/>
      <c r="D7" s="176"/>
      <c r="E7" s="176"/>
      <c r="F7" s="176"/>
      <c r="G7" s="176"/>
      <c r="H7" s="176"/>
      <c r="I7" s="183">
        <f>SUMIF('Ppto. I&amp;M+MF+C&amp;SE+I&amp;CT'!I:I,Consultoria!B7,'Ppto. I&amp;M+MF+C&amp;SE+I&amp;CT'!K:K)</f>
        <v>0</v>
      </c>
      <c r="J7" s="1"/>
      <c r="K7" s="232"/>
      <c r="L7" s="232"/>
      <c r="M7" s="232"/>
      <c r="N7" s="232"/>
      <c r="O7" s="232"/>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row>
    <row r="8" spans="1:62" ht="13.5" customHeight="1">
      <c r="A8" s="70">
        <v>7</v>
      </c>
      <c r="B8" s="176"/>
      <c r="C8" s="176"/>
      <c r="D8" s="176"/>
      <c r="E8" s="176"/>
      <c r="F8" s="176"/>
      <c r="G8" s="176"/>
      <c r="H8" s="176"/>
      <c r="I8" s="183">
        <f>SUMIF('Ppto. I&amp;M+MF+C&amp;SE+I&amp;CT'!I:I,Consultoria!B8,'Ppto. I&amp;M+MF+C&amp;SE+I&amp;CT'!K:K)</f>
        <v>0</v>
      </c>
      <c r="J8" s="1"/>
      <c r="K8" s="232"/>
      <c r="L8" s="232"/>
      <c r="M8" s="232"/>
      <c r="N8" s="232"/>
      <c r="O8" s="232"/>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row>
    <row r="9" spans="1:62" ht="13.5" customHeight="1">
      <c r="A9" s="70">
        <v>8</v>
      </c>
      <c r="B9" s="176"/>
      <c r="C9" s="176"/>
      <c r="D9" s="176"/>
      <c r="E9" s="176"/>
      <c r="F9" s="176"/>
      <c r="G9" s="176"/>
      <c r="H9" s="176"/>
      <c r="I9" s="183">
        <f>SUMIF('Ppto. I&amp;M+MF+C&amp;SE+I&amp;CT'!I:I,Consultoria!B9,'Ppto. I&amp;M+MF+C&amp;SE+I&amp;CT'!K:K)</f>
        <v>0</v>
      </c>
      <c r="J9" s="1"/>
      <c r="K9" s="232"/>
      <c r="L9" s="232"/>
      <c r="M9" s="232"/>
      <c r="N9" s="232"/>
      <c r="O9" s="232"/>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row>
    <row r="10" spans="1:62" ht="13.5" customHeight="1">
      <c r="A10" s="70">
        <v>9</v>
      </c>
      <c r="B10" s="176"/>
      <c r="C10" s="176"/>
      <c r="D10" s="176"/>
      <c r="E10" s="176"/>
      <c r="F10" s="176"/>
      <c r="G10" s="176"/>
      <c r="H10" s="176"/>
      <c r="I10" s="183">
        <f>SUMIF('Ppto. I&amp;M+MF+C&amp;SE+I&amp;CT'!I:I,Consultoria!B10,'Ppto. I&amp;M+MF+C&amp;SE+I&amp;CT'!K:K)</f>
        <v>0</v>
      </c>
      <c r="J10" s="1"/>
      <c r="K10" s="232"/>
      <c r="L10" s="232"/>
      <c r="M10" s="232"/>
      <c r="N10" s="232"/>
      <c r="O10" s="232"/>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row>
    <row r="11" spans="1:62" ht="13.5" customHeight="1">
      <c r="A11" s="70">
        <v>10</v>
      </c>
      <c r="B11" s="176"/>
      <c r="C11" s="176"/>
      <c r="D11" s="176"/>
      <c r="E11" s="176"/>
      <c r="F11" s="176"/>
      <c r="G11" s="176"/>
      <c r="H11" s="176"/>
      <c r="I11" s="183">
        <f>SUMIF('Ppto. I&amp;M+MF+C&amp;SE+I&amp;CT'!I:I,Consultoria!B11,'Ppto. I&amp;M+MF+C&amp;SE+I&amp;CT'!K:K)</f>
        <v>0</v>
      </c>
      <c r="J11" s="1"/>
      <c r="K11" s="232"/>
      <c r="L11" s="232"/>
      <c r="M11" s="232"/>
      <c r="N11" s="232"/>
      <c r="O11" s="232"/>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row>
    <row r="12" spans="1:62" ht="13.5" customHeight="1">
      <c r="A12" s="70">
        <v>11</v>
      </c>
      <c r="B12" s="176"/>
      <c r="C12" s="176"/>
      <c r="D12" s="176"/>
      <c r="E12" s="176"/>
      <c r="F12" s="176"/>
      <c r="G12" s="176"/>
      <c r="H12" s="176"/>
      <c r="I12" s="183">
        <f>SUMIF('Ppto. I&amp;M+MF+C&amp;SE+I&amp;CT'!I:I,Consultoria!B12,'Ppto. I&amp;M+MF+C&amp;SE+I&amp;CT'!K:K)</f>
        <v>0</v>
      </c>
      <c r="J12" s="1"/>
      <c r="K12" s="232"/>
      <c r="L12" s="232"/>
      <c r="M12" s="232"/>
      <c r="N12" s="232"/>
      <c r="O12" s="232"/>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row>
    <row r="13" spans="1:62" ht="13.5" customHeight="1">
      <c r="A13" s="70">
        <v>12</v>
      </c>
      <c r="B13" s="176"/>
      <c r="C13" s="176"/>
      <c r="D13" s="176"/>
      <c r="E13" s="176"/>
      <c r="F13" s="176"/>
      <c r="G13" s="176"/>
      <c r="H13" s="176"/>
      <c r="I13" s="183">
        <f>SUMIF('Ppto. I&amp;M+MF+C&amp;SE+I&amp;CT'!I:I,Consultoria!B13,'Ppto. I&amp;M+MF+C&amp;SE+I&amp;CT'!K:K)</f>
        <v>0</v>
      </c>
      <c r="J13" s="1"/>
      <c r="K13" s="232"/>
      <c r="L13" s="232"/>
      <c r="M13" s="232"/>
      <c r="N13" s="232"/>
      <c r="O13" s="232"/>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row>
    <row r="14" spans="1:62" ht="13.5" customHeight="1">
      <c r="A14" s="70">
        <v>13</v>
      </c>
      <c r="B14" s="176"/>
      <c r="C14" s="176"/>
      <c r="D14" s="176"/>
      <c r="E14" s="176"/>
      <c r="F14" s="176"/>
      <c r="G14" s="176"/>
      <c r="H14" s="176"/>
      <c r="I14" s="183">
        <f>SUMIF('Ppto. I&amp;M+MF+C&amp;SE+I&amp;CT'!I:I,Consultoria!B14,'Ppto. I&amp;M+MF+C&amp;SE+I&amp;CT'!K:K)</f>
        <v>0</v>
      </c>
      <c r="J14" s="1"/>
      <c r="K14" s="232"/>
      <c r="L14" s="232"/>
      <c r="M14" s="232"/>
      <c r="N14" s="232"/>
      <c r="O14" s="232"/>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row>
    <row r="15" spans="1:62" ht="13.5" customHeight="1">
      <c r="A15" s="70">
        <v>14</v>
      </c>
      <c r="B15" s="176"/>
      <c r="C15" s="176"/>
      <c r="D15" s="176"/>
      <c r="E15" s="176"/>
      <c r="F15" s="176"/>
      <c r="G15" s="176"/>
      <c r="H15" s="176"/>
      <c r="I15" s="183">
        <f>SUMIF('Ppto. I&amp;M+MF+C&amp;SE+I&amp;CT'!I:I,Consultoria!B15,'Ppto. I&amp;M+MF+C&amp;SE+I&amp;CT'!K:K)</f>
        <v>0</v>
      </c>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row>
    <row r="16" spans="1:62" ht="13.5" customHeight="1">
      <c r="A16" s="70">
        <v>15</v>
      </c>
      <c r="B16" s="176"/>
      <c r="C16" s="176"/>
      <c r="D16" s="176"/>
      <c r="E16" s="176"/>
      <c r="F16" s="176"/>
      <c r="G16" s="176"/>
      <c r="H16" s="176"/>
      <c r="I16" s="183">
        <f>SUMIF('Ppto. I&amp;M+MF+C&amp;SE+I&amp;CT'!I:I,Consultoria!B16,'Ppto. I&amp;M+MF+C&amp;SE+I&amp;CT'!K:K)</f>
        <v>0</v>
      </c>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row>
    <row r="17" spans="1:62" ht="13.5" customHeight="1">
      <c r="A17" s="70">
        <v>16</v>
      </c>
      <c r="B17" s="176"/>
      <c r="C17" s="176"/>
      <c r="D17" s="176"/>
      <c r="E17" s="176"/>
      <c r="F17" s="176"/>
      <c r="G17" s="176"/>
      <c r="H17" s="176"/>
      <c r="I17" s="183">
        <f>SUMIF('Ppto. I&amp;M+MF+C&amp;SE+I&amp;CT'!I:I,Consultoria!B17,'Ppto. I&amp;M+MF+C&amp;SE+I&amp;CT'!K:K)</f>
        <v>0</v>
      </c>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row>
    <row r="18" spans="1:62" ht="13.5" customHeight="1">
      <c r="A18" s="70">
        <v>17</v>
      </c>
      <c r="B18" s="176"/>
      <c r="C18" s="176"/>
      <c r="D18" s="176"/>
      <c r="E18" s="176"/>
      <c r="F18" s="176"/>
      <c r="G18" s="176"/>
      <c r="H18" s="176"/>
      <c r="I18" s="183">
        <f>SUMIF('Ppto. I&amp;M+MF+C&amp;SE+I&amp;CT'!I:I,Consultoria!B18,'Ppto. I&amp;M+MF+C&amp;SE+I&amp;CT'!K:K)</f>
        <v>0</v>
      </c>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row>
    <row r="19" spans="1:62" ht="13.5" customHeight="1">
      <c r="A19" s="70">
        <v>18</v>
      </c>
      <c r="B19" s="161"/>
      <c r="C19" s="161"/>
      <c r="D19" s="161"/>
      <c r="E19" s="161"/>
      <c r="F19" s="161"/>
      <c r="G19" s="161"/>
      <c r="H19" s="161"/>
      <c r="I19" s="183">
        <f>SUMIF('Ppto. I&amp;M+MF+C&amp;SE+I&amp;CT'!I:I,Consultoria!B19,'Ppto. I&amp;M+MF+C&amp;SE+I&amp;CT'!K:K)</f>
        <v>0</v>
      </c>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row>
    <row r="20" spans="1:62" ht="13.5" customHeight="1">
      <c r="A20" s="70">
        <v>19</v>
      </c>
      <c r="B20" s="161"/>
      <c r="C20" s="161"/>
      <c r="D20" s="161"/>
      <c r="E20" s="161"/>
      <c r="F20" s="161"/>
      <c r="G20" s="161"/>
      <c r="H20" s="161"/>
      <c r="I20" s="183">
        <f>SUMIF('Ppto. I&amp;M+MF+C&amp;SE+I&amp;CT'!I:I,Consultoria!B20,'Ppto. I&amp;M+MF+C&amp;SE+I&amp;CT'!K:K)</f>
        <v>0</v>
      </c>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row>
    <row r="21" spans="1:62" ht="13.5" customHeight="1">
      <c r="A21" s="70">
        <v>20</v>
      </c>
      <c r="B21" s="161"/>
      <c r="C21" s="161"/>
      <c r="D21" s="161"/>
      <c r="E21" s="161"/>
      <c r="F21" s="161"/>
      <c r="G21" s="161"/>
      <c r="H21" s="161"/>
      <c r="I21" s="183">
        <f>SUMIF('Ppto. I&amp;M+MF+C&amp;SE+I&amp;CT'!I:I,Consultoria!B21,'Ppto. I&amp;M+MF+C&amp;SE+I&amp;CT'!K:K)</f>
        <v>0</v>
      </c>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row>
    <row r="22" spans="1:62" ht="13.5" customHeight="1">
      <c r="A22" s="70">
        <v>21</v>
      </c>
      <c r="B22" s="161"/>
      <c r="C22" s="161"/>
      <c r="D22" s="161"/>
      <c r="E22" s="161"/>
      <c r="F22" s="161"/>
      <c r="G22" s="161"/>
      <c r="H22" s="161"/>
      <c r="I22" s="183">
        <f>SUMIF('Ppto. I&amp;M+MF+C&amp;SE+I&amp;CT'!I:I,Consultoria!B22,'Ppto. I&amp;M+MF+C&amp;SE+I&amp;CT'!K:K)</f>
        <v>0</v>
      </c>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row>
    <row r="23" spans="1:62" ht="13.5" customHeight="1">
      <c r="A23" s="70">
        <v>22</v>
      </c>
      <c r="B23" s="161"/>
      <c r="C23" s="161"/>
      <c r="D23" s="161"/>
      <c r="E23" s="161"/>
      <c r="F23" s="161"/>
      <c r="G23" s="161"/>
      <c r="H23" s="161"/>
      <c r="I23" s="183">
        <f>SUMIF('Ppto. I&amp;M+MF+C&amp;SE+I&amp;CT'!I:I,Consultoria!B23,'Ppto. I&amp;M+MF+C&amp;SE+I&amp;CT'!K:K)</f>
        <v>0</v>
      </c>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row>
    <row r="24" spans="1:62" ht="13.5" customHeight="1">
      <c r="A24" s="70">
        <v>23</v>
      </c>
      <c r="B24" s="161"/>
      <c r="C24" s="161"/>
      <c r="D24" s="161"/>
      <c r="E24" s="161"/>
      <c r="F24" s="161"/>
      <c r="G24" s="161"/>
      <c r="H24" s="161"/>
      <c r="I24" s="183">
        <f>SUMIF('Ppto. I&amp;M+MF+C&amp;SE+I&amp;CT'!I:I,Consultoria!B24,'Ppto. I&amp;M+MF+C&amp;SE+I&amp;CT'!K:K)</f>
        <v>0</v>
      </c>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row>
    <row r="25" spans="1:62" ht="13.5" customHeight="1">
      <c r="A25" s="70">
        <v>24</v>
      </c>
      <c r="B25" s="162"/>
      <c r="C25" s="162"/>
      <c r="D25" s="162"/>
      <c r="E25" s="162"/>
      <c r="F25" s="162"/>
      <c r="G25" s="162"/>
      <c r="H25" s="162"/>
      <c r="I25" s="183">
        <f>SUMIF('Ppto. I&amp;M+MF+C&amp;SE+I&amp;CT'!I:I,Consultoria!B25,'Ppto. I&amp;M+MF+C&amp;SE+I&amp;CT'!K:K)</f>
        <v>0</v>
      </c>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row>
    <row r="26" spans="1:62" ht="13.5" customHeight="1">
      <c r="A26" s="70">
        <v>25</v>
      </c>
      <c r="B26" s="161"/>
      <c r="C26" s="161"/>
      <c r="D26" s="161"/>
      <c r="E26" s="161"/>
      <c r="F26" s="161"/>
      <c r="G26" s="161"/>
      <c r="H26" s="161"/>
      <c r="I26" s="183">
        <f>SUMIF('Ppto. I&amp;M+MF+C&amp;SE+I&amp;CT'!I:I,Consultoria!B26,'Ppto. I&amp;M+MF+C&amp;SE+I&amp;CT'!K:K)</f>
        <v>0</v>
      </c>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row>
    <row r="27" spans="1:62" ht="13.5" customHeight="1">
      <c r="A27" s="70">
        <v>26</v>
      </c>
      <c r="B27" s="161"/>
      <c r="C27" s="161"/>
      <c r="D27" s="161"/>
      <c r="E27" s="161"/>
      <c r="F27" s="161"/>
      <c r="G27" s="161"/>
      <c r="H27" s="161"/>
      <c r="I27" s="183">
        <f>SUMIF('Ppto. I&amp;M+MF+C&amp;SE+I&amp;CT'!I:I,Consultoria!B27,'Ppto. I&amp;M+MF+C&amp;SE+I&amp;CT'!K:K)</f>
        <v>0</v>
      </c>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row>
    <row r="28" spans="1:62" ht="13.5" customHeight="1">
      <c r="A28" s="70">
        <v>27</v>
      </c>
      <c r="B28" s="161"/>
      <c r="C28" s="161"/>
      <c r="D28" s="161"/>
      <c r="E28" s="161"/>
      <c r="F28" s="161"/>
      <c r="G28" s="161"/>
      <c r="H28" s="161"/>
      <c r="I28" s="183">
        <f>SUMIF('Ppto. I&amp;M+MF+C&amp;SE+I&amp;CT'!I:I,Consultoria!B28,'Ppto. I&amp;M+MF+C&amp;SE+I&amp;CT'!K:K)</f>
        <v>0</v>
      </c>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row>
    <row r="29" spans="1:62" ht="13.5" customHeight="1">
      <c r="A29" s="70">
        <v>28</v>
      </c>
      <c r="B29" s="161"/>
      <c r="C29" s="161"/>
      <c r="D29" s="161"/>
      <c r="E29" s="161"/>
      <c r="F29" s="161"/>
      <c r="G29" s="161"/>
      <c r="H29" s="161"/>
      <c r="I29" s="183">
        <f>SUMIF('Ppto. I&amp;M+MF+C&amp;SE+I&amp;CT'!I:I,Consultoria!B29,'Ppto. I&amp;M+MF+C&amp;SE+I&amp;CT'!K:K)</f>
        <v>0</v>
      </c>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row>
    <row r="30" spans="1:62" ht="13.5" customHeight="1">
      <c r="A30" s="70">
        <v>29</v>
      </c>
      <c r="B30" s="161"/>
      <c r="C30" s="161"/>
      <c r="D30" s="161"/>
      <c r="E30" s="161"/>
      <c r="F30" s="161"/>
      <c r="G30" s="161"/>
      <c r="H30" s="161"/>
      <c r="I30" s="183">
        <f>SUMIF('Ppto. I&amp;M+MF+C&amp;SE+I&amp;CT'!I:I,Consultoria!B30,'Ppto. I&amp;M+MF+C&amp;SE+I&amp;CT'!K:K)</f>
        <v>0</v>
      </c>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row>
    <row r="31" spans="1:62" ht="13.5" customHeight="1">
      <c r="A31" s="70">
        <v>30</v>
      </c>
      <c r="B31" s="161"/>
      <c r="C31" s="161"/>
      <c r="D31" s="161"/>
      <c r="E31" s="161"/>
      <c r="F31" s="161"/>
      <c r="G31" s="161"/>
      <c r="H31" s="161"/>
      <c r="I31" s="183">
        <f>SUMIF('Ppto. I&amp;M+MF+C&amp;SE+I&amp;CT'!I:I,Consultoria!B31,'Ppto. I&amp;M+MF+C&amp;SE+I&amp;CT'!K:K)</f>
        <v>0</v>
      </c>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row>
    <row r="32" spans="1:62" ht="13.5" customHeight="1">
      <c r="A32" s="70">
        <v>31</v>
      </c>
      <c r="B32" s="176"/>
      <c r="C32" s="176"/>
      <c r="D32" s="176"/>
      <c r="E32" s="176"/>
      <c r="F32" s="176"/>
      <c r="G32" s="176"/>
      <c r="H32" s="176"/>
      <c r="I32" s="183">
        <f>SUMIF('Ppto. I&amp;M+MF+C&amp;SE+I&amp;CT'!I:I,Consultoria!B32,'Ppto. I&amp;M+MF+C&amp;SE+I&amp;CT'!K:K)</f>
        <v>0</v>
      </c>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row>
    <row r="33" spans="1:62" ht="13.5" customHeight="1">
      <c r="A33" s="70">
        <v>32</v>
      </c>
      <c r="B33" s="176"/>
      <c r="C33" s="176"/>
      <c r="D33" s="176"/>
      <c r="E33" s="176"/>
      <c r="F33" s="176"/>
      <c r="G33" s="176"/>
      <c r="H33" s="176"/>
      <c r="I33" s="183">
        <f>SUMIF('Ppto. I&amp;M+MF+C&amp;SE+I&amp;CT'!I:I,Consultoria!B33,'Ppto. I&amp;M+MF+C&amp;SE+I&amp;CT'!K:K)</f>
        <v>0</v>
      </c>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row>
    <row r="34" spans="1:62" ht="13.5" customHeight="1">
      <c r="A34" s="70">
        <v>33</v>
      </c>
      <c r="B34" s="176"/>
      <c r="C34" s="176"/>
      <c r="D34" s="176"/>
      <c r="E34" s="176"/>
      <c r="F34" s="176"/>
      <c r="G34" s="176"/>
      <c r="H34" s="176"/>
      <c r="I34" s="183">
        <f>SUMIF('Ppto. I&amp;M+MF+C&amp;SE+I&amp;CT'!I:I,Consultoria!B34,'Ppto. I&amp;M+MF+C&amp;SE+I&amp;CT'!K:K)</f>
        <v>0</v>
      </c>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row>
    <row r="35" spans="1:62" ht="13.5" customHeight="1">
      <c r="A35" s="70">
        <v>34</v>
      </c>
      <c r="B35" s="176"/>
      <c r="C35" s="176"/>
      <c r="D35" s="176"/>
      <c r="E35" s="176"/>
      <c r="F35" s="176"/>
      <c r="G35" s="176"/>
      <c r="H35" s="176"/>
      <c r="I35" s="183">
        <f>SUMIF('Ppto. I&amp;M+MF+C&amp;SE+I&amp;CT'!I:I,Consultoria!B35,'Ppto. I&amp;M+MF+C&amp;SE+I&amp;CT'!K:K)</f>
        <v>0</v>
      </c>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row>
    <row r="36" spans="1:62" ht="13.5" customHeight="1">
      <c r="A36" s="70">
        <v>35</v>
      </c>
      <c r="B36" s="176"/>
      <c r="C36" s="176"/>
      <c r="D36" s="176"/>
      <c r="E36" s="176"/>
      <c r="F36" s="176"/>
      <c r="G36" s="176"/>
      <c r="H36" s="176"/>
      <c r="I36" s="183">
        <f>SUMIF('Ppto. I&amp;M+MF+C&amp;SE+I&amp;CT'!I:I,Consultoria!B36,'Ppto. I&amp;M+MF+C&amp;SE+I&amp;CT'!K:K)</f>
        <v>0</v>
      </c>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row>
    <row r="37" spans="1:62" ht="13.5" customHeight="1">
      <c r="A37" s="70">
        <v>36</v>
      </c>
      <c r="B37" s="176"/>
      <c r="C37" s="176"/>
      <c r="D37" s="176"/>
      <c r="E37" s="176"/>
      <c r="F37" s="176"/>
      <c r="G37" s="176"/>
      <c r="H37" s="176"/>
      <c r="I37" s="183">
        <f>SUMIF('Ppto. I&amp;M+MF+C&amp;SE+I&amp;CT'!I:I,Consultoria!B37,'Ppto. I&amp;M+MF+C&amp;SE+I&amp;CT'!K:K)</f>
        <v>0</v>
      </c>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row>
    <row r="38" spans="1:62" ht="13.5" customHeight="1">
      <c r="A38" s="70">
        <v>37</v>
      </c>
      <c r="B38" s="176"/>
      <c r="C38" s="176"/>
      <c r="D38" s="176"/>
      <c r="E38" s="176"/>
      <c r="F38" s="176"/>
      <c r="G38" s="176"/>
      <c r="H38" s="176"/>
      <c r="I38" s="183">
        <f>SUMIF('Ppto. I&amp;M+MF+C&amp;SE+I&amp;CT'!I:I,Consultoria!B38,'Ppto. I&amp;M+MF+C&amp;SE+I&amp;CT'!K:K)</f>
        <v>0</v>
      </c>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row>
    <row r="39" spans="1:62" ht="13.5" customHeight="1">
      <c r="A39" s="70">
        <v>38</v>
      </c>
      <c r="B39" s="176"/>
      <c r="C39" s="176"/>
      <c r="D39" s="176"/>
      <c r="E39" s="176"/>
      <c r="F39" s="176"/>
      <c r="G39" s="176"/>
      <c r="H39" s="176"/>
      <c r="I39" s="183">
        <f>SUMIF('Ppto. I&amp;M+MF+C&amp;SE+I&amp;CT'!I:I,Consultoria!B39,'Ppto. I&amp;M+MF+C&amp;SE+I&amp;CT'!K:K)</f>
        <v>0</v>
      </c>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row>
    <row r="40" spans="1:62" ht="13.5" customHeight="1">
      <c r="A40" s="70">
        <v>39</v>
      </c>
      <c r="B40" s="176"/>
      <c r="C40" s="176"/>
      <c r="D40" s="176"/>
      <c r="E40" s="176"/>
      <c r="F40" s="176"/>
      <c r="G40" s="176"/>
      <c r="H40" s="176"/>
      <c r="I40" s="183">
        <f>SUMIF('Ppto. I&amp;M+MF+C&amp;SE+I&amp;CT'!I:I,Consultoria!B40,'Ppto. I&amp;M+MF+C&amp;SE+I&amp;CT'!K:K)</f>
        <v>0</v>
      </c>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row>
    <row r="41" spans="1:62" ht="13.5" customHeight="1">
      <c r="A41" s="70">
        <v>40</v>
      </c>
      <c r="B41" s="176"/>
      <c r="C41" s="176"/>
      <c r="D41" s="176"/>
      <c r="E41" s="176"/>
      <c r="F41" s="176"/>
      <c r="G41" s="176"/>
      <c r="H41" s="176"/>
      <c r="I41" s="183">
        <f>SUMIF('Ppto. I&amp;M+MF+C&amp;SE+I&amp;CT'!I:I,Consultoria!B41,'Ppto. I&amp;M+MF+C&amp;SE+I&amp;CT'!K:K)</f>
        <v>0</v>
      </c>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row>
    <row r="42" spans="1:62" ht="13.5" customHeight="1">
      <c r="A42" s="70">
        <v>41</v>
      </c>
      <c r="B42" s="176"/>
      <c r="C42" s="176"/>
      <c r="D42" s="176"/>
      <c r="E42" s="176"/>
      <c r="F42" s="176"/>
      <c r="G42" s="176"/>
      <c r="H42" s="176"/>
      <c r="I42" s="183">
        <f>SUMIF('Ppto. I&amp;M+MF+C&amp;SE+I&amp;CT'!I:I,Consultoria!B42,'Ppto. I&amp;M+MF+C&amp;SE+I&amp;CT'!K:K)</f>
        <v>0</v>
      </c>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row>
    <row r="43" spans="1:62" ht="13.5" customHeight="1">
      <c r="A43" s="70">
        <v>42</v>
      </c>
      <c r="B43" s="176"/>
      <c r="C43" s="176"/>
      <c r="D43" s="176"/>
      <c r="E43" s="176"/>
      <c r="F43" s="176"/>
      <c r="G43" s="176"/>
      <c r="H43" s="176"/>
      <c r="I43" s="183">
        <f>SUMIF('Ppto. I&amp;M+MF+C&amp;SE+I&amp;CT'!I:I,Consultoria!B43,'Ppto. I&amp;M+MF+C&amp;SE+I&amp;CT'!K:K)</f>
        <v>0</v>
      </c>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row>
    <row r="44" spans="1:62" ht="13.5" customHeight="1">
      <c r="A44" s="70">
        <v>43</v>
      </c>
      <c r="B44" s="176"/>
      <c r="C44" s="176"/>
      <c r="D44" s="176"/>
      <c r="E44" s="176"/>
      <c r="F44" s="176"/>
      <c r="G44" s="176"/>
      <c r="H44" s="176"/>
      <c r="I44" s="183">
        <f>SUMIF('Ppto. I&amp;M+MF+C&amp;SE+I&amp;CT'!I:I,Consultoria!B44,'Ppto. I&amp;M+MF+C&amp;SE+I&amp;CT'!K:K)</f>
        <v>0</v>
      </c>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row>
    <row r="45" spans="1:62" ht="13.5" customHeight="1">
      <c r="A45" s="70">
        <v>44</v>
      </c>
      <c r="B45" s="176"/>
      <c r="C45" s="176"/>
      <c r="D45" s="176"/>
      <c r="E45" s="176"/>
      <c r="F45" s="176"/>
      <c r="G45" s="176"/>
      <c r="H45" s="176"/>
      <c r="I45" s="183">
        <f>SUMIF('Ppto. I&amp;M+MF+C&amp;SE+I&amp;CT'!I:I,Consultoria!B45,'Ppto. I&amp;M+MF+C&amp;SE+I&amp;CT'!K:K)</f>
        <v>0</v>
      </c>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row>
    <row r="46" spans="1:62" ht="13.5" customHeight="1">
      <c r="A46" s="70">
        <v>45</v>
      </c>
      <c r="B46" s="176"/>
      <c r="C46" s="176"/>
      <c r="D46" s="176"/>
      <c r="E46" s="176"/>
      <c r="F46" s="176"/>
      <c r="G46" s="176"/>
      <c r="H46" s="176"/>
      <c r="I46" s="183">
        <f>SUMIF('Ppto. I&amp;M+MF+C&amp;SE+I&amp;CT'!I:I,Consultoria!B46,'Ppto. I&amp;M+MF+C&amp;SE+I&amp;CT'!K:K)</f>
        <v>0</v>
      </c>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row>
    <row r="47" spans="1:62" ht="13.5" customHeight="1">
      <c r="A47" s="70">
        <v>46</v>
      </c>
      <c r="B47" s="176"/>
      <c r="C47" s="176"/>
      <c r="D47" s="176"/>
      <c r="E47" s="176"/>
      <c r="F47" s="176"/>
      <c r="G47" s="176"/>
      <c r="H47" s="176"/>
      <c r="I47" s="183">
        <f>SUMIF('Ppto. I&amp;M+MF+C&amp;SE+I&amp;CT'!I:I,Consultoria!B47,'Ppto. I&amp;M+MF+C&amp;SE+I&amp;CT'!K:K)</f>
        <v>0</v>
      </c>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row>
    <row r="48" spans="1:62" ht="13.5" customHeight="1">
      <c r="A48" s="70">
        <v>47</v>
      </c>
      <c r="B48" s="176"/>
      <c r="C48" s="176"/>
      <c r="D48" s="176"/>
      <c r="E48" s="176"/>
      <c r="F48" s="176"/>
      <c r="G48" s="176"/>
      <c r="H48" s="176"/>
      <c r="I48" s="183">
        <f>SUMIF('Ppto. I&amp;M+MF+C&amp;SE+I&amp;CT'!I:I,Consultoria!B48,'Ppto. I&amp;M+MF+C&amp;SE+I&amp;CT'!K:K)</f>
        <v>0</v>
      </c>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row>
    <row r="49" spans="1:62" ht="13.5" customHeight="1">
      <c r="A49" s="70">
        <v>48</v>
      </c>
      <c r="B49" s="176"/>
      <c r="C49" s="176"/>
      <c r="D49" s="176"/>
      <c r="E49" s="176"/>
      <c r="F49" s="176"/>
      <c r="G49" s="176"/>
      <c r="H49" s="176"/>
      <c r="I49" s="183">
        <f>SUMIF('Ppto. I&amp;M+MF+C&amp;SE+I&amp;CT'!I:I,Consultoria!B49,'Ppto. I&amp;M+MF+C&amp;SE+I&amp;CT'!K:K)</f>
        <v>0</v>
      </c>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row>
    <row r="50" spans="1:62" ht="13.5" customHeight="1">
      <c r="A50" s="70">
        <v>49</v>
      </c>
      <c r="B50" s="176"/>
      <c r="C50" s="176"/>
      <c r="D50" s="176"/>
      <c r="E50" s="176"/>
      <c r="F50" s="176"/>
      <c r="G50" s="176"/>
      <c r="H50" s="176"/>
      <c r="I50" s="183">
        <f>SUMIF('Ppto. I&amp;M+MF+C&amp;SE+I&amp;CT'!I:I,Consultoria!B50,'Ppto. I&amp;M+MF+C&amp;SE+I&amp;CT'!K:K)</f>
        <v>0</v>
      </c>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row>
    <row r="51" spans="1:62" ht="13.5" customHeight="1">
      <c r="A51" s="70">
        <v>50</v>
      </c>
      <c r="B51" s="176"/>
      <c r="C51" s="176"/>
      <c r="D51" s="176"/>
      <c r="E51" s="176"/>
      <c r="F51" s="176"/>
      <c r="G51" s="176"/>
      <c r="H51" s="176"/>
      <c r="I51" s="183">
        <f>SUMIF('Ppto. I&amp;M+MF+C&amp;SE+I&amp;CT'!I:I,Consultoria!B51,'Ppto. I&amp;M+MF+C&amp;SE+I&amp;CT'!K:K)</f>
        <v>0</v>
      </c>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row>
    <row r="52" spans="1:62" ht="13.5" customHeight="1">
      <c r="A52" s="70">
        <v>51</v>
      </c>
      <c r="B52" s="176"/>
      <c r="C52" s="176"/>
      <c r="D52" s="176"/>
      <c r="E52" s="176"/>
      <c r="F52" s="176"/>
      <c r="G52" s="176"/>
      <c r="H52" s="176"/>
      <c r="I52" s="183">
        <f>SUMIF('Ppto. I&amp;M+MF+C&amp;SE+I&amp;CT'!I:I,Consultoria!B52,'Ppto. I&amp;M+MF+C&amp;SE+I&amp;CT'!K:K)</f>
        <v>0</v>
      </c>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row>
    <row r="53" spans="1:62" ht="13.5" customHeight="1">
      <c r="A53" s="70">
        <v>52</v>
      </c>
      <c r="B53" s="176"/>
      <c r="C53" s="176"/>
      <c r="D53" s="176"/>
      <c r="E53" s="176"/>
      <c r="F53" s="176"/>
      <c r="G53" s="176"/>
      <c r="H53" s="176"/>
      <c r="I53" s="183">
        <f>SUMIF('Ppto. I&amp;M+MF+C&amp;SE+I&amp;CT'!I:I,Consultoria!B53,'Ppto. I&amp;M+MF+C&amp;SE+I&amp;CT'!K:K)</f>
        <v>0</v>
      </c>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row>
    <row r="54" spans="1:62" ht="13.5" customHeight="1">
      <c r="A54" s="70">
        <v>53</v>
      </c>
      <c r="B54" s="176"/>
      <c r="C54" s="176"/>
      <c r="D54" s="176"/>
      <c r="E54" s="176"/>
      <c r="F54" s="176"/>
      <c r="G54" s="176"/>
      <c r="H54" s="176"/>
      <c r="I54" s="183">
        <f>SUMIF('Ppto. I&amp;M+MF+C&amp;SE+I&amp;CT'!I:I,Consultoria!B54,'Ppto. I&amp;M+MF+C&amp;SE+I&amp;CT'!K:K)</f>
        <v>0</v>
      </c>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row>
    <row r="55" spans="1:62" ht="13.5" customHeight="1">
      <c r="A55" s="70">
        <v>54</v>
      </c>
      <c r="B55" s="176"/>
      <c r="C55" s="176"/>
      <c r="D55" s="176"/>
      <c r="E55" s="176"/>
      <c r="F55" s="176"/>
      <c r="G55" s="176"/>
      <c r="H55" s="176"/>
      <c r="I55" s="183">
        <f>SUMIF('Ppto. I&amp;M+MF+C&amp;SE+I&amp;CT'!I:I,Consultoria!B55,'Ppto. I&amp;M+MF+C&amp;SE+I&amp;CT'!K:K)</f>
        <v>0</v>
      </c>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row>
    <row r="56" spans="1:62" ht="13.5" customHeight="1">
      <c r="A56" s="70">
        <v>55</v>
      </c>
      <c r="B56" s="176"/>
      <c r="C56" s="176"/>
      <c r="D56" s="176"/>
      <c r="E56" s="176"/>
      <c r="F56" s="176"/>
      <c r="G56" s="176"/>
      <c r="H56" s="176"/>
      <c r="I56" s="183">
        <f>SUMIF('Ppto. I&amp;M+MF+C&amp;SE+I&amp;CT'!I:I,Consultoria!B56,'Ppto. I&amp;M+MF+C&amp;SE+I&amp;CT'!K:K)</f>
        <v>0</v>
      </c>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row>
    <row r="57" spans="1:62" ht="13.5" customHeight="1">
      <c r="A57" s="70">
        <v>56</v>
      </c>
      <c r="B57" s="176"/>
      <c r="C57" s="176"/>
      <c r="D57" s="176"/>
      <c r="E57" s="176"/>
      <c r="F57" s="176"/>
      <c r="G57" s="176"/>
      <c r="H57" s="176"/>
      <c r="I57" s="183">
        <f>SUMIF('Ppto. I&amp;M+MF+C&amp;SE+I&amp;CT'!I:I,Consultoria!B57,'Ppto. I&amp;M+MF+C&amp;SE+I&amp;CT'!K:K)</f>
        <v>0</v>
      </c>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row>
    <row r="58" spans="1:62" ht="13.5" customHeight="1">
      <c r="A58" s="70">
        <v>57</v>
      </c>
      <c r="B58" s="176"/>
      <c r="C58" s="176"/>
      <c r="D58" s="176"/>
      <c r="E58" s="176"/>
      <c r="F58" s="176"/>
      <c r="G58" s="176"/>
      <c r="H58" s="176"/>
      <c r="I58" s="183">
        <f>SUMIF('Ppto. I&amp;M+MF+C&amp;SE+I&amp;CT'!I:I,Consultoria!B58,'Ppto. I&amp;M+MF+C&amp;SE+I&amp;CT'!K:K)</f>
        <v>0</v>
      </c>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row>
    <row r="59" spans="1:62" ht="13.5" customHeight="1">
      <c r="A59" s="70">
        <v>58</v>
      </c>
      <c r="B59" s="176"/>
      <c r="C59" s="176"/>
      <c r="D59" s="176"/>
      <c r="E59" s="176"/>
      <c r="F59" s="176"/>
      <c r="G59" s="176"/>
      <c r="H59" s="176"/>
      <c r="I59" s="183">
        <f>SUMIF('Ppto. I&amp;M+MF+C&amp;SE+I&amp;CT'!I:I,Consultoria!B59,'Ppto. I&amp;M+MF+C&amp;SE+I&amp;CT'!K:K)</f>
        <v>0</v>
      </c>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row>
    <row r="60" spans="1:62" ht="13.5" customHeight="1">
      <c r="A60" s="70">
        <v>59</v>
      </c>
      <c r="B60" s="176"/>
      <c r="C60" s="176"/>
      <c r="D60" s="176"/>
      <c r="E60" s="176"/>
      <c r="F60" s="176"/>
      <c r="G60" s="176"/>
      <c r="H60" s="176"/>
      <c r="I60" s="183">
        <f>SUMIF('Ppto. I&amp;M+MF+C&amp;SE+I&amp;CT'!I:I,Consultoria!B60,'Ppto. I&amp;M+MF+C&amp;SE+I&amp;CT'!K:K)</f>
        <v>0</v>
      </c>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row>
    <row r="61" spans="1:62" ht="13.5" customHeight="1">
      <c r="A61" s="70">
        <v>60</v>
      </c>
      <c r="B61" s="176"/>
      <c r="C61" s="176"/>
      <c r="D61" s="176"/>
      <c r="E61" s="176"/>
      <c r="F61" s="176"/>
      <c r="G61" s="176"/>
      <c r="H61" s="176"/>
      <c r="I61" s="183">
        <f>SUMIF('Ppto. I&amp;M+MF+C&amp;SE+I&amp;CT'!I:I,Consultoria!B61,'Ppto. I&amp;M+MF+C&amp;SE+I&amp;CT'!K:K)</f>
        <v>0</v>
      </c>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row>
    <row r="62" spans="1:62" ht="13.5" customHeight="1">
      <c r="A62" s="70">
        <v>61</v>
      </c>
      <c r="B62" s="176"/>
      <c r="C62" s="176"/>
      <c r="D62" s="176"/>
      <c r="E62" s="176"/>
      <c r="F62" s="176"/>
      <c r="G62" s="176"/>
      <c r="H62" s="176"/>
      <c r="I62" s="183">
        <f>SUMIF('Ppto. I&amp;M+MF+C&amp;SE+I&amp;CT'!I:I,Consultoria!B62,'Ppto. I&amp;M+MF+C&amp;SE+I&amp;CT'!K:K)</f>
        <v>0</v>
      </c>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row>
    <row r="63" spans="1:62" ht="13.5" customHeight="1">
      <c r="A63" s="70">
        <v>62</v>
      </c>
      <c r="B63" s="176"/>
      <c r="C63" s="176"/>
      <c r="D63" s="176"/>
      <c r="E63" s="176"/>
      <c r="F63" s="176"/>
      <c r="G63" s="176"/>
      <c r="H63" s="176"/>
      <c r="I63" s="183">
        <f>SUMIF('Ppto. I&amp;M+MF+C&amp;SE+I&amp;CT'!I:I,Consultoria!B63,'Ppto. I&amp;M+MF+C&amp;SE+I&amp;CT'!K:K)</f>
        <v>0</v>
      </c>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row>
    <row r="64" spans="1:62" ht="13.5" customHeight="1">
      <c r="A64" s="70">
        <v>63</v>
      </c>
      <c r="B64" s="176"/>
      <c r="C64" s="176"/>
      <c r="D64" s="176"/>
      <c r="E64" s="176"/>
      <c r="F64" s="176"/>
      <c r="G64" s="176"/>
      <c r="H64" s="176"/>
      <c r="I64" s="183">
        <f>SUMIF('Ppto. I&amp;M+MF+C&amp;SE+I&amp;CT'!I:I,Consultoria!B64,'Ppto. I&amp;M+MF+C&amp;SE+I&amp;CT'!K:K)</f>
        <v>0</v>
      </c>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row>
    <row r="65" spans="1:62" ht="13.5" customHeight="1">
      <c r="A65" s="70">
        <v>64</v>
      </c>
      <c r="B65" s="176"/>
      <c r="C65" s="176"/>
      <c r="D65" s="176"/>
      <c r="E65" s="176"/>
      <c r="F65" s="176"/>
      <c r="G65" s="176"/>
      <c r="H65" s="176"/>
      <c r="I65" s="183">
        <f>SUMIF('Ppto. I&amp;M+MF+C&amp;SE+I&amp;CT'!I:I,Consultoria!B65,'Ppto. I&amp;M+MF+C&amp;SE+I&amp;CT'!K:K)</f>
        <v>0</v>
      </c>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row>
    <row r="66" spans="1:62" ht="13.5" customHeight="1">
      <c r="A66" s="70">
        <v>65</v>
      </c>
      <c r="B66" s="176"/>
      <c r="C66" s="176"/>
      <c r="D66" s="176"/>
      <c r="E66" s="176"/>
      <c r="F66" s="176"/>
      <c r="G66" s="176"/>
      <c r="H66" s="176"/>
      <c r="I66" s="183">
        <f>SUMIF('Ppto. I&amp;M+MF+C&amp;SE+I&amp;CT'!I:I,Consultoria!B66,'Ppto. I&amp;M+MF+C&amp;SE+I&amp;CT'!K:K)</f>
        <v>0</v>
      </c>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row>
    <row r="67" spans="1:62" ht="13.5" customHeight="1">
      <c r="A67" s="70">
        <v>66</v>
      </c>
      <c r="B67" s="176"/>
      <c r="C67" s="176"/>
      <c r="D67" s="176"/>
      <c r="E67" s="176"/>
      <c r="F67" s="176"/>
      <c r="G67" s="176"/>
      <c r="H67" s="176"/>
      <c r="I67" s="183">
        <f>SUMIF('Ppto. I&amp;M+MF+C&amp;SE+I&amp;CT'!I:I,Consultoria!B67,'Ppto. I&amp;M+MF+C&amp;SE+I&amp;CT'!K:K)</f>
        <v>0</v>
      </c>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row>
    <row r="68" spans="1:62" ht="13.5" customHeight="1">
      <c r="A68" s="70">
        <v>67</v>
      </c>
      <c r="B68" s="176"/>
      <c r="C68" s="176"/>
      <c r="D68" s="176"/>
      <c r="E68" s="176"/>
      <c r="F68" s="176"/>
      <c r="G68" s="176"/>
      <c r="H68" s="176"/>
      <c r="I68" s="183">
        <f>SUMIF('Ppto. I&amp;M+MF+C&amp;SE+I&amp;CT'!I:I,Consultoria!B68,'Ppto. I&amp;M+MF+C&amp;SE+I&amp;CT'!K:K)</f>
        <v>0</v>
      </c>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row>
    <row r="69" spans="1:62" ht="13.5" customHeight="1">
      <c r="A69" s="70">
        <v>68</v>
      </c>
      <c r="B69" s="176"/>
      <c r="C69" s="176"/>
      <c r="D69" s="176"/>
      <c r="E69" s="176"/>
      <c r="F69" s="176"/>
      <c r="G69" s="176"/>
      <c r="H69" s="176"/>
      <c r="I69" s="183">
        <f>SUMIF('Ppto. I&amp;M+MF+C&amp;SE+I&amp;CT'!I:I,Consultoria!B69,'Ppto. I&amp;M+MF+C&amp;SE+I&amp;CT'!K:K)</f>
        <v>0</v>
      </c>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row>
    <row r="70" spans="1:62" ht="13.5" customHeight="1">
      <c r="A70" s="70">
        <v>69</v>
      </c>
      <c r="B70" s="176"/>
      <c r="C70" s="176"/>
      <c r="D70" s="176"/>
      <c r="E70" s="176"/>
      <c r="F70" s="176"/>
      <c r="G70" s="176"/>
      <c r="H70" s="176"/>
      <c r="I70" s="183">
        <f>SUMIF('Ppto. I&amp;M+MF+C&amp;SE+I&amp;CT'!I:I,Consultoria!B70,'Ppto. I&amp;M+MF+C&amp;SE+I&amp;CT'!K:K)</f>
        <v>0</v>
      </c>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row>
    <row r="71" spans="1:62" ht="13.5" customHeight="1">
      <c r="A71" s="70">
        <v>70</v>
      </c>
      <c r="B71" s="176"/>
      <c r="C71" s="176"/>
      <c r="D71" s="176"/>
      <c r="E71" s="176"/>
      <c r="F71" s="176"/>
      <c r="G71" s="176"/>
      <c r="H71" s="176"/>
      <c r="I71" s="183">
        <f>SUMIF('Ppto. I&amp;M+MF+C&amp;SE+I&amp;CT'!I:I,Consultoria!B71,'Ppto. I&amp;M+MF+C&amp;SE+I&amp;CT'!K:K)</f>
        <v>0</v>
      </c>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row>
    <row r="72" spans="1:62" ht="13.5" customHeight="1">
      <c r="A72" s="70">
        <v>71</v>
      </c>
      <c r="B72" s="176"/>
      <c r="C72" s="176"/>
      <c r="D72" s="176"/>
      <c r="E72" s="176"/>
      <c r="F72" s="176"/>
      <c r="G72" s="176"/>
      <c r="H72" s="176"/>
      <c r="I72" s="183">
        <f>SUMIF('Ppto. I&amp;M+MF+C&amp;SE+I&amp;CT'!I:I,Consultoria!B72,'Ppto. I&amp;M+MF+C&amp;SE+I&amp;CT'!K:K)</f>
        <v>0</v>
      </c>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row>
    <row r="73" spans="1:62" ht="13.5" customHeight="1">
      <c r="A73" s="70">
        <v>72</v>
      </c>
      <c r="B73" s="176"/>
      <c r="C73" s="176"/>
      <c r="D73" s="176"/>
      <c r="E73" s="176"/>
      <c r="F73" s="176"/>
      <c r="G73" s="176"/>
      <c r="H73" s="176"/>
      <c r="I73" s="183">
        <f>SUMIF('Ppto. I&amp;M+MF+C&amp;SE+I&amp;CT'!I:I,Consultoria!B73,'Ppto. I&amp;M+MF+C&amp;SE+I&amp;CT'!K:K)</f>
        <v>0</v>
      </c>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row>
    <row r="74" spans="1:62" ht="13.5" customHeight="1">
      <c r="A74" s="70">
        <v>73</v>
      </c>
      <c r="B74" s="176"/>
      <c r="C74" s="176"/>
      <c r="D74" s="176"/>
      <c r="E74" s="176"/>
      <c r="F74" s="176"/>
      <c r="G74" s="176"/>
      <c r="H74" s="176"/>
      <c r="I74" s="183">
        <f>SUMIF('Ppto. I&amp;M+MF+C&amp;SE+I&amp;CT'!I:I,Consultoria!B74,'Ppto. I&amp;M+MF+C&amp;SE+I&amp;CT'!K:K)</f>
        <v>0</v>
      </c>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row>
    <row r="75" spans="1:62" ht="13.5" customHeight="1">
      <c r="A75" s="70">
        <v>74</v>
      </c>
      <c r="B75" s="176"/>
      <c r="C75" s="176"/>
      <c r="D75" s="176"/>
      <c r="E75" s="176"/>
      <c r="F75" s="176"/>
      <c r="G75" s="176"/>
      <c r="H75" s="176"/>
      <c r="I75" s="183">
        <f>SUMIF('Ppto. I&amp;M+MF+C&amp;SE+I&amp;CT'!I:I,Consultoria!B75,'Ppto. I&amp;M+MF+C&amp;SE+I&amp;CT'!K:K)</f>
        <v>0</v>
      </c>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row>
    <row r="76" spans="1:62" ht="13.5" customHeight="1">
      <c r="A76" s="70">
        <v>75</v>
      </c>
      <c r="B76" s="176"/>
      <c r="C76" s="176"/>
      <c r="D76" s="176"/>
      <c r="E76" s="176"/>
      <c r="F76" s="176"/>
      <c r="G76" s="176"/>
      <c r="H76" s="176"/>
      <c r="I76" s="183">
        <f>SUMIF('Ppto. I&amp;M+MF+C&amp;SE+I&amp;CT'!I:I,Consultoria!B76,'Ppto. I&amp;M+MF+C&amp;SE+I&amp;CT'!K:K)</f>
        <v>0</v>
      </c>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row>
    <row r="77" spans="1:62" ht="13.5" customHeight="1">
      <c r="A77" s="70">
        <v>76</v>
      </c>
      <c r="B77" s="176"/>
      <c r="C77" s="176"/>
      <c r="D77" s="176"/>
      <c r="E77" s="176"/>
      <c r="F77" s="176"/>
      <c r="G77" s="176"/>
      <c r="H77" s="176"/>
      <c r="I77" s="183">
        <f>SUMIF('Ppto. I&amp;M+MF+C&amp;SE+I&amp;CT'!I:I,Consultoria!B77,'Ppto. I&amp;M+MF+C&amp;SE+I&amp;CT'!K:K)</f>
        <v>0</v>
      </c>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row>
    <row r="78" spans="1:62" ht="13.5" customHeight="1">
      <c r="A78" s="70">
        <v>77</v>
      </c>
      <c r="B78" s="176"/>
      <c r="C78" s="176"/>
      <c r="D78" s="176"/>
      <c r="E78" s="176"/>
      <c r="F78" s="176"/>
      <c r="G78" s="176"/>
      <c r="H78" s="176"/>
      <c r="I78" s="183">
        <f>SUMIF('Ppto. I&amp;M+MF+C&amp;SE+I&amp;CT'!I:I,Consultoria!B78,'Ppto. I&amp;M+MF+C&amp;SE+I&amp;CT'!K:K)</f>
        <v>0</v>
      </c>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row>
    <row r="79" spans="1:62" ht="13.5" customHeight="1">
      <c r="A79" s="70">
        <v>78</v>
      </c>
      <c r="B79" s="176"/>
      <c r="C79" s="176"/>
      <c r="D79" s="176"/>
      <c r="E79" s="176"/>
      <c r="F79" s="176"/>
      <c r="G79" s="176"/>
      <c r="H79" s="176"/>
      <c r="I79" s="183">
        <f>SUMIF('Ppto. I&amp;M+MF+C&amp;SE+I&amp;CT'!I:I,Consultoria!B79,'Ppto. I&amp;M+MF+C&amp;SE+I&amp;CT'!K:K)</f>
        <v>0</v>
      </c>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row>
    <row r="80" spans="1:62" ht="13.5" customHeight="1">
      <c r="A80" s="70">
        <v>79</v>
      </c>
      <c r="B80" s="176"/>
      <c r="C80" s="176"/>
      <c r="D80" s="176"/>
      <c r="E80" s="176"/>
      <c r="F80" s="176"/>
      <c r="G80" s="176"/>
      <c r="H80" s="176"/>
      <c r="I80" s="183">
        <f>SUMIF('Ppto. I&amp;M+MF+C&amp;SE+I&amp;CT'!I:I,Consultoria!B80,'Ppto. I&amp;M+MF+C&amp;SE+I&amp;CT'!K:K)</f>
        <v>0</v>
      </c>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row>
    <row r="81" spans="1:62" ht="13.5" customHeight="1">
      <c r="A81" s="70">
        <v>80</v>
      </c>
      <c r="B81" s="176"/>
      <c r="C81" s="176"/>
      <c r="D81" s="176"/>
      <c r="E81" s="176"/>
      <c r="F81" s="176"/>
      <c r="G81" s="176"/>
      <c r="H81" s="176"/>
      <c r="I81" s="183">
        <f>SUMIF('Ppto. I&amp;M+MF+C&amp;SE+I&amp;CT'!I:I,Consultoria!B81,'Ppto. I&amp;M+MF+C&amp;SE+I&amp;CT'!K:K)</f>
        <v>0</v>
      </c>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row>
    <row r="82" spans="1:62" ht="13.5" customHeight="1">
      <c r="A82" s="70">
        <v>81</v>
      </c>
      <c r="B82" s="176"/>
      <c r="C82" s="176"/>
      <c r="D82" s="176"/>
      <c r="E82" s="176"/>
      <c r="F82" s="176"/>
      <c r="G82" s="176"/>
      <c r="H82" s="176"/>
      <c r="I82" s="183">
        <f>SUMIF('Ppto. I&amp;M+MF+C&amp;SE+I&amp;CT'!I:I,Consultoria!B82,'Ppto. I&amp;M+MF+C&amp;SE+I&amp;CT'!K:K)</f>
        <v>0</v>
      </c>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row>
    <row r="83" spans="1:62" ht="13.5" customHeight="1">
      <c r="A83" s="70">
        <v>82</v>
      </c>
      <c r="B83" s="176"/>
      <c r="C83" s="176"/>
      <c r="D83" s="176"/>
      <c r="E83" s="176"/>
      <c r="F83" s="176"/>
      <c r="G83" s="176"/>
      <c r="H83" s="176"/>
      <c r="I83" s="183">
        <f>SUMIF('Ppto. I&amp;M+MF+C&amp;SE+I&amp;CT'!I:I,Consultoria!B83,'Ppto. I&amp;M+MF+C&amp;SE+I&amp;CT'!K:K)</f>
        <v>0</v>
      </c>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row>
    <row r="84" spans="1:62" ht="13.5" customHeight="1">
      <c r="A84" s="70">
        <v>83</v>
      </c>
      <c r="B84" s="176"/>
      <c r="C84" s="176"/>
      <c r="D84" s="176"/>
      <c r="E84" s="176"/>
      <c r="F84" s="176"/>
      <c r="G84" s="176"/>
      <c r="H84" s="176"/>
      <c r="I84" s="183">
        <f>SUMIF('Ppto. I&amp;M+MF+C&amp;SE+I&amp;CT'!I:I,Consultoria!B84,'Ppto. I&amp;M+MF+C&amp;SE+I&amp;CT'!K:K)</f>
        <v>0</v>
      </c>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row>
    <row r="85" spans="1:62" ht="13.5" customHeight="1">
      <c r="A85" s="70">
        <v>84</v>
      </c>
      <c r="B85" s="176"/>
      <c r="C85" s="176"/>
      <c r="D85" s="176"/>
      <c r="E85" s="176"/>
      <c r="F85" s="176"/>
      <c r="G85" s="176"/>
      <c r="H85" s="176"/>
      <c r="I85" s="183">
        <f>SUMIF('Ppto. I&amp;M+MF+C&amp;SE+I&amp;CT'!I:I,Consultoria!B85,'Ppto. I&amp;M+MF+C&amp;SE+I&amp;CT'!K:K)</f>
        <v>0</v>
      </c>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row>
    <row r="86" spans="1:62" ht="13.5" customHeight="1">
      <c r="A86" s="70">
        <v>85</v>
      </c>
      <c r="B86" s="176"/>
      <c r="C86" s="176"/>
      <c r="D86" s="176"/>
      <c r="E86" s="176"/>
      <c r="F86" s="176"/>
      <c r="G86" s="176"/>
      <c r="H86" s="176"/>
      <c r="I86" s="183">
        <f>SUMIF('Ppto. I&amp;M+MF+C&amp;SE+I&amp;CT'!I:I,Consultoria!B86,'Ppto. I&amp;M+MF+C&amp;SE+I&amp;CT'!K:K)</f>
        <v>0</v>
      </c>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row>
    <row r="87" spans="1:62" ht="13.5" customHeight="1">
      <c r="A87" s="70">
        <v>86</v>
      </c>
      <c r="B87" s="176"/>
      <c r="C87" s="176"/>
      <c r="D87" s="176"/>
      <c r="E87" s="176"/>
      <c r="F87" s="176"/>
      <c r="G87" s="176"/>
      <c r="H87" s="176"/>
      <c r="I87" s="183">
        <f>SUMIF('Ppto. I&amp;M+MF+C&amp;SE+I&amp;CT'!I:I,Consultoria!B87,'Ppto. I&amp;M+MF+C&amp;SE+I&amp;CT'!K:K)</f>
        <v>0</v>
      </c>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row>
    <row r="88" spans="1:62" ht="13.5" customHeight="1">
      <c r="A88" s="70">
        <v>87</v>
      </c>
      <c r="B88" s="176"/>
      <c r="C88" s="176"/>
      <c r="D88" s="176"/>
      <c r="E88" s="176"/>
      <c r="F88" s="176"/>
      <c r="G88" s="176"/>
      <c r="H88" s="176"/>
      <c r="I88" s="183">
        <f>SUMIF('Ppto. I&amp;M+MF+C&amp;SE+I&amp;CT'!I:I,Consultoria!B88,'Ppto. I&amp;M+MF+C&amp;SE+I&amp;CT'!K:K)</f>
        <v>0</v>
      </c>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row>
    <row r="89" spans="1:62" ht="13.5" customHeight="1">
      <c r="A89" s="70">
        <v>88</v>
      </c>
      <c r="B89" s="176"/>
      <c r="C89" s="176"/>
      <c r="D89" s="176"/>
      <c r="E89" s="176"/>
      <c r="F89" s="176"/>
      <c r="G89" s="176"/>
      <c r="H89" s="176"/>
      <c r="I89" s="183">
        <f>SUMIF('Ppto. I&amp;M+MF+C&amp;SE+I&amp;CT'!I:I,Consultoria!B89,'Ppto. I&amp;M+MF+C&amp;SE+I&amp;CT'!K:K)</f>
        <v>0</v>
      </c>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row>
    <row r="90" spans="1:62" ht="13.5" customHeight="1">
      <c r="A90" s="70">
        <v>89</v>
      </c>
      <c r="B90" s="176"/>
      <c r="C90" s="176"/>
      <c r="D90" s="176"/>
      <c r="E90" s="176"/>
      <c r="F90" s="176"/>
      <c r="G90" s="176"/>
      <c r="H90" s="176"/>
      <c r="I90" s="183">
        <f>SUMIF('Ppto. I&amp;M+MF+C&amp;SE+I&amp;CT'!I:I,Consultoria!B90,'Ppto. I&amp;M+MF+C&amp;SE+I&amp;CT'!K:K)</f>
        <v>0</v>
      </c>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row>
    <row r="91" spans="1:62" ht="13.5" customHeight="1">
      <c r="A91" s="70">
        <v>90</v>
      </c>
      <c r="B91" s="176"/>
      <c r="C91" s="176"/>
      <c r="D91" s="176"/>
      <c r="E91" s="176"/>
      <c r="F91" s="176"/>
      <c r="G91" s="176"/>
      <c r="H91" s="176"/>
      <c r="I91" s="183">
        <f>SUMIF('Ppto. I&amp;M+MF+C&amp;SE+I&amp;CT'!I:I,Consultoria!B91,'Ppto. I&amp;M+MF+C&amp;SE+I&amp;CT'!K:K)</f>
        <v>0</v>
      </c>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row>
    <row r="92" spans="1:62" ht="13.5" customHeight="1">
      <c r="A92" s="70">
        <v>91</v>
      </c>
      <c r="B92" s="176"/>
      <c r="C92" s="176"/>
      <c r="D92" s="176"/>
      <c r="E92" s="176"/>
      <c r="F92" s="176"/>
      <c r="G92" s="176"/>
      <c r="H92" s="176"/>
      <c r="I92" s="183">
        <f>SUMIF('Ppto. I&amp;M+MF+C&amp;SE+I&amp;CT'!I:I,Consultoria!B92,'Ppto. I&amp;M+MF+C&amp;SE+I&amp;CT'!K:K)</f>
        <v>0</v>
      </c>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row>
    <row r="93" spans="1:62" ht="13.5" customHeight="1">
      <c r="A93" s="70">
        <v>92</v>
      </c>
      <c r="B93" s="176"/>
      <c r="C93" s="176"/>
      <c r="D93" s="176"/>
      <c r="E93" s="176"/>
      <c r="F93" s="176"/>
      <c r="G93" s="176"/>
      <c r="H93" s="176"/>
      <c r="I93" s="183">
        <f>SUMIF('Ppto. I&amp;M+MF+C&amp;SE+I&amp;CT'!I:I,Consultoria!B93,'Ppto. I&amp;M+MF+C&amp;SE+I&amp;CT'!K:K)</f>
        <v>0</v>
      </c>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row>
    <row r="94" spans="1:62" ht="13.5" customHeight="1">
      <c r="A94" s="70">
        <v>93</v>
      </c>
      <c r="B94" s="176"/>
      <c r="C94" s="176"/>
      <c r="D94" s="176"/>
      <c r="E94" s="176"/>
      <c r="F94" s="176"/>
      <c r="G94" s="176"/>
      <c r="H94" s="176"/>
      <c r="I94" s="183">
        <f>SUMIF('Ppto. I&amp;M+MF+C&amp;SE+I&amp;CT'!I:I,Consultoria!B94,'Ppto. I&amp;M+MF+C&amp;SE+I&amp;CT'!K:K)</f>
        <v>0</v>
      </c>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row>
    <row r="95" spans="1:62" ht="13.5" customHeight="1">
      <c r="A95" s="70">
        <v>94</v>
      </c>
      <c r="B95" s="176"/>
      <c r="C95" s="176"/>
      <c r="D95" s="176"/>
      <c r="E95" s="176"/>
      <c r="F95" s="176"/>
      <c r="G95" s="176"/>
      <c r="H95" s="176"/>
      <c r="I95" s="183">
        <f>SUMIF('Ppto. I&amp;M+MF+C&amp;SE+I&amp;CT'!I:I,Consultoria!B95,'Ppto. I&amp;M+MF+C&amp;SE+I&amp;CT'!K:K)</f>
        <v>0</v>
      </c>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row>
    <row r="96" spans="1:62" ht="13.5" customHeight="1">
      <c r="A96" s="70">
        <v>95</v>
      </c>
      <c r="B96" s="176"/>
      <c r="C96" s="176"/>
      <c r="D96" s="176"/>
      <c r="E96" s="176"/>
      <c r="F96" s="176"/>
      <c r="G96" s="176"/>
      <c r="H96" s="176"/>
      <c r="I96" s="183">
        <f>SUMIF('Ppto. I&amp;M+MF+C&amp;SE+I&amp;CT'!I:I,Consultoria!B96,'Ppto. I&amp;M+MF+C&amp;SE+I&amp;CT'!K:K)</f>
        <v>0</v>
      </c>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row>
    <row r="97" spans="1:62" ht="13.5" customHeight="1">
      <c r="A97" s="70">
        <v>96</v>
      </c>
      <c r="B97" s="176"/>
      <c r="C97" s="176"/>
      <c r="D97" s="176"/>
      <c r="E97" s="176"/>
      <c r="F97" s="176"/>
      <c r="G97" s="176"/>
      <c r="H97" s="176"/>
      <c r="I97" s="183">
        <f>SUMIF('Ppto. I&amp;M+MF+C&amp;SE+I&amp;CT'!I:I,Consultoria!B97,'Ppto. I&amp;M+MF+C&amp;SE+I&amp;CT'!K:K)</f>
        <v>0</v>
      </c>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row>
    <row r="98" spans="1:62" ht="13.5" customHeight="1">
      <c r="A98" s="70">
        <v>97</v>
      </c>
      <c r="B98" s="176"/>
      <c r="C98" s="176"/>
      <c r="D98" s="176"/>
      <c r="E98" s="176"/>
      <c r="F98" s="176"/>
      <c r="G98" s="176"/>
      <c r="H98" s="176"/>
      <c r="I98" s="183">
        <f>SUMIF('Ppto. I&amp;M+MF+C&amp;SE+I&amp;CT'!I:I,Consultoria!B98,'Ppto. I&amp;M+MF+C&amp;SE+I&amp;CT'!K:K)</f>
        <v>0</v>
      </c>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row>
    <row r="99" spans="1:62" ht="13.5" customHeight="1">
      <c r="A99" s="70">
        <v>98</v>
      </c>
      <c r="B99" s="176"/>
      <c r="C99" s="176"/>
      <c r="D99" s="176"/>
      <c r="E99" s="176"/>
      <c r="F99" s="176"/>
      <c r="G99" s="176"/>
      <c r="H99" s="176"/>
      <c r="I99" s="183">
        <f>SUMIF('Ppto. I&amp;M+MF+C&amp;SE+I&amp;CT'!I:I,Consultoria!B99,'Ppto. I&amp;M+MF+C&amp;SE+I&amp;CT'!K:K)</f>
        <v>0</v>
      </c>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row>
    <row r="100" spans="1:62" ht="13.5" customHeight="1">
      <c r="A100" s="70">
        <v>99</v>
      </c>
      <c r="B100" s="176"/>
      <c r="C100" s="176"/>
      <c r="D100" s="176"/>
      <c r="E100" s="176"/>
      <c r="F100" s="176"/>
      <c r="G100" s="176"/>
      <c r="H100" s="176"/>
      <c r="I100" s="183">
        <f>SUMIF('Ppto. I&amp;M+MF+C&amp;SE+I&amp;CT'!I:I,Consultoria!B100,'Ppto. I&amp;M+MF+C&amp;SE+I&amp;CT'!K:K)</f>
        <v>0</v>
      </c>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row>
    <row r="101" spans="1:62" ht="13.5" customHeight="1">
      <c r="A101" s="70">
        <v>100</v>
      </c>
      <c r="B101" s="176"/>
      <c r="C101" s="176"/>
      <c r="D101" s="176"/>
      <c r="E101" s="176"/>
      <c r="F101" s="176"/>
      <c r="G101" s="176"/>
      <c r="H101" s="176"/>
      <c r="I101" s="183">
        <f>SUMIF('Ppto. I&amp;M+MF+C&amp;SE+I&amp;CT'!I:I,Consultoria!B101,'Ppto. I&amp;M+MF+C&amp;SE+I&amp;CT'!K:K)</f>
        <v>0</v>
      </c>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row>
    <row r="102" spans="1:62" ht="13.5" customHeight="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row>
    <row r="103" spans="1:62" ht="13.5" customHeight="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row>
    <row r="104" spans="1:62" ht="13.5" customHeight="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row>
    <row r="105" spans="1:62" ht="13.5" customHeight="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row>
    <row r="106" spans="1:62" ht="13.5" customHeight="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row>
    <row r="107" spans="1:62" ht="13.5" customHeight="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row>
    <row r="108" spans="1:62" ht="13.5" customHeight="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row>
    <row r="109" spans="1:62" ht="13.5" customHeight="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row>
    <row r="110" spans="1:62" ht="13.5" customHeight="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row>
    <row r="111" spans="1:62" ht="13.5" customHeight="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row>
    <row r="112" spans="1:62" ht="13.5" customHeight="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row>
    <row r="113" spans="10:62" ht="13.5" customHeight="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row>
    <row r="114" spans="10:62" ht="13.5" customHeight="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row>
    <row r="115" spans="10:62" ht="13.5" customHeight="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row>
    <row r="116" spans="10:62" ht="13.5" customHeight="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row>
    <row r="117" spans="10:62" ht="13.5" customHeight="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row>
    <row r="118" spans="10:62" ht="13.5" customHeight="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row>
    <row r="119" spans="10:62" ht="13.5" customHeight="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row>
    <row r="120" spans="10:62" ht="13.5" customHeight="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row>
    <row r="121" spans="10:62" ht="13.5" customHeight="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row>
    <row r="122" spans="10:62" ht="13.5" customHeight="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row>
    <row r="123" spans="10:62" ht="13.5" customHeight="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row>
    <row r="124" spans="10:62" ht="13.5" customHeight="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row>
    <row r="125" spans="10:62" ht="13.5" customHeight="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row>
    <row r="126" spans="10:62" ht="13.5" customHeight="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row>
    <row r="127" spans="10:62" ht="13.5" customHeight="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row>
    <row r="128" spans="10:62" ht="13.5" customHeight="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row>
    <row r="129" spans="10:62" ht="13.5" customHeight="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row>
    <row r="130" spans="10:62" ht="13.5" customHeight="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row>
    <row r="131" spans="10:62" ht="13.5" customHeight="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row>
    <row r="132" spans="10:62" ht="13.5" customHeight="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row>
    <row r="133" spans="10:62" ht="13.5" customHeight="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row>
    <row r="134" spans="10:62" ht="13.5" customHeight="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row>
    <row r="135" spans="10:62" ht="13.5" customHeight="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row>
    <row r="136" spans="10:62" ht="13.5" customHeight="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row>
    <row r="137" spans="10:62" ht="13.5" customHeight="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row>
    <row r="138" spans="10:62" ht="13.5" customHeight="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row>
    <row r="139" spans="10:62" ht="13.5" customHeight="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row>
    <row r="140" spans="10:62" ht="13.5" customHeight="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row>
    <row r="141" spans="10:62" ht="13.5" customHeight="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row>
    <row r="142" spans="10:62" ht="13.5" customHeight="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row>
    <row r="143" spans="10:62" ht="13.5" customHeight="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row>
    <row r="144" spans="10:62" ht="13.5" customHeight="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row>
    <row r="145" spans="10:62" ht="13.5" customHeight="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row>
    <row r="146" spans="10:62" ht="13.5" customHeight="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row>
    <row r="147" spans="10:62" ht="13.5" customHeight="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row>
    <row r="148" spans="10:62" ht="13.5" customHeight="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row>
    <row r="149" spans="10:62" ht="13.5" customHeight="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row>
    <row r="150" spans="10:62" ht="13.5" customHeight="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row>
    <row r="151" spans="10:62" ht="13.5" customHeight="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row>
    <row r="152" spans="10:62" ht="13.5" customHeight="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row>
    <row r="153" spans="10:62" ht="13.5" customHeight="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row>
    <row r="154" spans="10:62" ht="13.5" customHeight="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row>
    <row r="155" spans="10:62" ht="13.5" customHeight="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row>
    <row r="156" spans="10:62" ht="13.5" customHeight="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row>
    <row r="157" spans="10:62" ht="13.5" customHeight="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row>
    <row r="158" spans="10:62" ht="13.5" customHeight="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row>
    <row r="159" spans="10:62" ht="13.5" customHeight="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row>
    <row r="160" spans="10:62" ht="13.5" customHeight="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row>
    <row r="161" spans="10:62" ht="13.5" customHeight="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row>
    <row r="162" spans="10:62" ht="13.5" customHeight="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row>
    <row r="163" spans="10:62" ht="13.5" customHeight="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row>
    <row r="164" spans="10:62" ht="13.5" customHeight="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row>
    <row r="165" spans="10:62" ht="13.5" customHeight="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row>
    <row r="166" spans="10:62" ht="13.5" customHeight="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row>
    <row r="167" spans="10:62" ht="13.5" customHeight="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row>
    <row r="168" spans="10:62" ht="13.5" customHeight="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row>
    <row r="169" spans="10:62" ht="13.5" customHeight="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row>
    <row r="170" spans="10:62" ht="13.5" customHeight="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row>
    <row r="171" spans="10:62" ht="13.5" customHeight="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row>
    <row r="172" spans="10:62" ht="13.5" customHeight="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row>
    <row r="173" spans="10:62" ht="13.5" customHeight="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row>
    <row r="174" spans="10:62" ht="13.5" customHeight="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row>
    <row r="175" spans="10:62" ht="13.5" customHeight="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row>
    <row r="176" spans="10:62" ht="13.5" customHeight="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row>
    <row r="177" spans="10:62" ht="13.5" customHeight="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row>
    <row r="178" spans="10:62" ht="13.5" customHeight="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row>
    <row r="179" spans="10:62" ht="13.5" customHeight="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row>
    <row r="180" spans="10:62" ht="13.5" customHeight="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row>
    <row r="181" spans="10:62" ht="13.5" customHeight="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row>
    <row r="182" spans="10:62" ht="13.5" customHeight="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row>
    <row r="183" spans="10:62" ht="13.5" customHeight="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row>
    <row r="184" spans="10:62" ht="13.5" customHeight="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row>
    <row r="185" spans="10:62" ht="13.5" customHeight="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row>
    <row r="186" spans="10:62" ht="13.5" customHeight="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row>
    <row r="187" spans="10:62" ht="13.5" customHeight="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row>
    <row r="188" spans="10:62" ht="13.5" customHeight="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row>
    <row r="189" spans="10:62" ht="13.5" customHeight="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row>
    <row r="190" spans="10:62" ht="13.5" customHeight="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row>
    <row r="191" spans="10:62" ht="13.5" customHeight="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row>
    <row r="192" spans="10:62" ht="13.5" customHeight="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row>
    <row r="193" spans="10:62" ht="13.5" customHeight="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row>
    <row r="194" spans="10:62" ht="13.5" customHeight="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row>
    <row r="195" spans="10:62" ht="13.5" customHeight="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row>
    <row r="196" spans="10:62" ht="13.5" customHeight="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row>
    <row r="197" spans="10:62" ht="13.5" customHeight="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row>
    <row r="198" spans="10:62" ht="13.5" customHeight="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row>
    <row r="199" spans="10:62" ht="13.5" customHeight="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row>
    <row r="200" spans="10:62" ht="13.5" customHeight="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row>
    <row r="201" spans="10:62" ht="13.5" customHeight="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row>
    <row r="202" spans="10:62" ht="13.5" customHeight="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row>
    <row r="203" spans="10:62" ht="13.5" customHeight="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row>
    <row r="204" spans="10:62" ht="13.5" customHeight="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row>
    <row r="205" spans="10:62" ht="13.5" customHeight="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row>
    <row r="206" spans="10:62" ht="13.5" customHeight="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row>
    <row r="207" spans="10:62" ht="13.5" customHeight="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row>
    <row r="208" spans="10:62" ht="13.5" customHeight="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row>
    <row r="209" spans="10:62" ht="13.5" customHeight="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row>
    <row r="210" spans="10:62" ht="13.5" customHeight="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row>
    <row r="211" spans="10:62" ht="13.5" customHeight="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row>
    <row r="212" spans="10:62" ht="13.5" customHeight="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row>
    <row r="213" spans="10:62" ht="13.5" customHeight="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row>
    <row r="214" spans="10:62" ht="13.5" customHeight="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row>
    <row r="215" spans="10:62" ht="13.5" customHeight="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row>
    <row r="216" spans="10:62" ht="13.5" customHeight="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row>
    <row r="217" spans="10:62" ht="13.5" customHeight="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row>
    <row r="218" spans="10:62" ht="13.5" customHeight="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row>
    <row r="219" spans="10:62" ht="13.5" customHeight="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row>
    <row r="220" spans="10:62" ht="13.5" customHeight="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row>
    <row r="221" spans="10:62" ht="13.5" customHeight="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row>
    <row r="222" spans="10:62" ht="13.5" customHeight="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row>
    <row r="223" spans="10:62" ht="13.5" customHeight="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row>
    <row r="224" spans="10:62" ht="13.5" customHeight="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row>
    <row r="225" spans="10:62" ht="13.5" customHeight="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row>
    <row r="226" spans="10:62" ht="13.5" customHeight="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row>
    <row r="227" spans="10:62" ht="13.5" customHeight="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row>
    <row r="228" spans="10:62" ht="13.5" customHeight="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row>
    <row r="229" spans="10:62" ht="13.5" customHeight="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row>
    <row r="230" spans="10:62" ht="13.5" customHeight="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row>
    <row r="231" spans="10:62" ht="13.5" customHeight="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row>
    <row r="232" spans="10:62" ht="13.5" customHeight="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row>
    <row r="233" spans="10:62" ht="13.5" customHeight="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row>
    <row r="234" spans="10:62" ht="13.5" customHeight="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row>
    <row r="235" spans="10:62" ht="13.5" customHeight="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row>
    <row r="236" spans="10:62" ht="13.5" customHeight="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row>
    <row r="237" spans="10:62" ht="13.5" customHeight="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row>
    <row r="238" spans="10:62" ht="13.5" customHeight="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row>
    <row r="239" spans="10:62" ht="13.5" customHeight="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row>
    <row r="240" spans="10:62" ht="13.5" customHeight="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row>
    <row r="241" spans="10:62" ht="13.5" customHeight="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row>
    <row r="242" spans="10:62" ht="13.5" customHeight="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row>
    <row r="243" spans="10:62" ht="13.5" customHeight="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row>
    <row r="244" spans="10:62" ht="13.5" customHeight="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row>
    <row r="245" spans="10:62" ht="13.5" customHeight="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row>
    <row r="246" spans="10:62" ht="13.5" customHeight="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row>
    <row r="247" spans="10:62" ht="13.5" customHeight="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row>
    <row r="248" spans="10:62" ht="13.5" customHeight="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row>
    <row r="249" spans="10:62" ht="13.5" customHeight="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row>
    <row r="250" spans="10:62" ht="13.5" customHeight="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row>
    <row r="251" spans="10:62" ht="13.5" customHeight="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row>
    <row r="252" spans="10:62" ht="13.5" customHeight="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row>
    <row r="253" spans="10:62" ht="13.5" customHeight="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row>
    <row r="254" spans="10:62" ht="13.5" customHeight="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row>
    <row r="255" spans="10:62" ht="13.5" customHeight="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row>
    <row r="256" spans="10:62" ht="13.5" customHeight="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row>
    <row r="257" spans="10:62" ht="13.5" customHeight="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row>
    <row r="258" spans="10:62" ht="13.5" customHeight="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row>
    <row r="259" spans="10:62" ht="13.5" customHeight="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row>
    <row r="260" spans="10:62" ht="13.5" customHeight="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row>
    <row r="261" spans="10:62" ht="13.5" customHeight="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row>
    <row r="262" spans="10:62" ht="13.5" customHeight="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row>
    <row r="263" spans="10:62" ht="13.5" customHeight="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row>
    <row r="264" spans="10:62" ht="13.5" customHeight="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row>
    <row r="265" spans="10:62" ht="13.5" customHeight="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row>
    <row r="266" spans="10:62" ht="13.5" customHeight="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row>
    <row r="267" spans="10:62" ht="13.5" customHeight="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row>
    <row r="268" spans="10:62" ht="13.5" customHeight="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row>
    <row r="269" spans="10:62" ht="13.5" customHeight="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row>
    <row r="270" spans="10:62" ht="13.5" customHeight="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row>
    <row r="271" spans="10:62" ht="13.5" customHeight="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row>
    <row r="272" spans="10:62" ht="13.5" customHeight="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row>
    <row r="273" spans="10:62" ht="13.5" customHeight="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row>
    <row r="274" spans="10:62" ht="13.5" customHeight="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row>
    <row r="275" spans="10:62" ht="13.5" customHeight="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row>
    <row r="276" spans="10:62" ht="13.5" customHeight="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row>
    <row r="277" spans="10:62" ht="13.5" customHeight="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row>
    <row r="278" spans="10:62" ht="13.5" customHeight="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row>
    <row r="279" spans="10:62" ht="13.5" customHeight="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row>
    <row r="280" spans="10:62" ht="13.5" customHeight="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row>
    <row r="281" spans="10:62" ht="13.5" customHeight="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row>
    <row r="282" spans="10:62" ht="13.5" customHeight="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row>
    <row r="283" spans="10:62" ht="13.5" customHeight="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row>
    <row r="284" spans="10:62" ht="13.5" customHeight="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row>
    <row r="285" spans="10:62" ht="13.5" customHeight="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row>
    <row r="286" spans="10:62" ht="13.5" customHeight="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row>
    <row r="287" spans="10:62" ht="13.5" customHeight="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row>
    <row r="288" spans="10:62" ht="13.5" customHeight="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row>
    <row r="289" spans="10:62" ht="13.5" customHeight="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row>
    <row r="290" spans="10:62" ht="13.5" customHeight="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row>
    <row r="291" spans="10:62" ht="13.5" customHeight="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row>
    <row r="292" spans="10:62" ht="13.5" customHeight="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row>
    <row r="293" spans="10:62" ht="13.5" customHeight="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row>
    <row r="294" spans="10:62" ht="13.5" customHeight="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row>
    <row r="295" spans="10:62" ht="13.5" customHeight="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row>
    <row r="296" spans="10:62" ht="13.5" customHeight="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row>
    <row r="297" spans="10:62" ht="13.5" customHeight="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row>
    <row r="298" spans="10:62" ht="13.5" customHeight="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row>
    <row r="299" spans="10:62" ht="13.5" customHeight="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row>
    <row r="300" spans="10:62" ht="13.5" customHeight="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row>
    <row r="301" spans="10:62" ht="13.5" customHeight="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row>
    <row r="302" spans="10:62" ht="13.5" customHeight="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row>
    <row r="303" spans="10:62" ht="13.5" customHeight="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row>
    <row r="304" spans="10:62" ht="13.5" customHeight="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row>
    <row r="305" spans="10:62" ht="13.5" customHeight="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row>
    <row r="306" spans="10:62" ht="13.5" customHeight="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row>
    <row r="307" spans="10:62" ht="13.5" customHeight="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row>
    <row r="308" spans="10:62" ht="13.5" customHeight="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row>
    <row r="309" spans="10:62" ht="13.5" customHeight="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row>
    <row r="310" spans="10:62" ht="13.5" customHeight="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row>
    <row r="311" spans="10:62" ht="13.5" customHeight="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row>
    <row r="312" spans="10:62" ht="13.5" customHeight="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row>
    <row r="313" spans="10:62" ht="13.5" customHeight="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row>
    <row r="314" spans="10:62" ht="13.5" customHeight="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row>
    <row r="315" spans="10:62" ht="13.5" customHeight="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row>
    <row r="316" spans="10:62" ht="13.5" customHeight="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row>
    <row r="317" spans="10:62" ht="13.5" customHeight="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row>
    <row r="318" spans="10:62" ht="13.5" customHeight="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row>
    <row r="319" spans="10:62" ht="13.5" customHeight="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row>
    <row r="320" spans="10:62" ht="13.5" customHeight="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row>
    <row r="321" spans="10:62" ht="13.5" customHeight="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row>
    <row r="322" spans="10:62" ht="13.5" customHeight="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row>
    <row r="323" spans="10:62" ht="13.5" customHeight="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row>
    <row r="324" spans="10:62" ht="13.5" customHeight="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row>
    <row r="325" spans="10:62" ht="13.5" customHeight="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row>
    <row r="326" spans="10:62" ht="13.5" customHeight="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row>
    <row r="327" spans="10:62" ht="13.5" customHeight="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row>
    <row r="328" spans="10:62" ht="13.5" customHeight="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row>
    <row r="329" spans="10:62" ht="13.5" customHeight="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row>
    <row r="330" spans="10:62" ht="13.5" customHeight="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row>
    <row r="331" spans="10:62" ht="13.5" customHeight="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row>
    <row r="332" spans="10:62" ht="13.5" customHeight="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row>
    <row r="333" spans="10:62" ht="13.5" customHeight="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row>
    <row r="334" spans="10:62" ht="13.5" customHeight="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row>
    <row r="335" spans="10:62" ht="13.5" customHeight="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row>
    <row r="336" spans="10:62" ht="13.5" customHeight="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row>
    <row r="337" spans="10:62" ht="13.5" customHeight="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row>
    <row r="338" spans="10:62" ht="13.5" customHeight="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row>
    <row r="339" spans="10:62" ht="13.5" customHeight="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row>
    <row r="340" spans="10:62" ht="13.5" customHeight="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row>
    <row r="341" spans="10:62" ht="13.5" customHeight="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row>
    <row r="342" spans="10:62" ht="13.5" customHeight="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row>
    <row r="343" spans="10:62" ht="13.5" customHeight="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row>
    <row r="344" spans="10:62" ht="13.5" customHeight="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row>
    <row r="345" spans="10:62" ht="13.5" customHeight="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row>
    <row r="346" spans="10:62" ht="13.5" customHeight="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row>
    <row r="347" spans="10:62" ht="13.5" customHeight="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row>
    <row r="348" spans="10:62" ht="13.5" customHeight="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row>
    <row r="349" spans="10:62" ht="13.5" customHeight="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row>
    <row r="350" spans="10:62" ht="13.5" customHeight="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row>
    <row r="351" spans="10:62" ht="13.5" customHeight="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row>
    <row r="352" spans="10:62" ht="13.5" customHeight="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row>
    <row r="353" spans="10:62" ht="13.5" customHeight="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row>
    <row r="354" spans="10:62" ht="13.5" customHeight="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row>
    <row r="355" spans="10:62" ht="13.5" customHeight="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row>
    <row r="356" spans="10:62" ht="13.5" customHeight="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row>
    <row r="357" spans="10:62" ht="13.5" customHeight="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row>
    <row r="358" spans="10:62" ht="13.5" customHeight="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row>
    <row r="359" spans="10:62" ht="13.5" customHeight="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row>
    <row r="360" spans="10:62" ht="13.5" customHeight="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row>
    <row r="361" spans="10:62" ht="13.5" customHeight="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row>
    <row r="362" spans="10:62" ht="13.5" customHeight="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row>
    <row r="363" spans="10:62" ht="13.5" customHeight="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row>
    <row r="364" spans="10:62" ht="13.5" customHeight="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row>
    <row r="365" spans="10:62" ht="13.5" customHeight="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row>
    <row r="366" spans="10:62" ht="13.5" customHeight="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row>
    <row r="367" spans="10:62" ht="13.5" customHeight="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row>
    <row r="368" spans="10:62" ht="13.5" customHeight="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row>
    <row r="369" spans="10:62" ht="13.5" customHeight="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row>
    <row r="370" spans="10:62" ht="13.5" customHeight="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row>
    <row r="371" spans="10:62" ht="13.5" customHeight="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row>
    <row r="372" spans="10:62" ht="13.5" customHeight="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row>
    <row r="373" spans="10:62" ht="13.5" customHeight="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row>
    <row r="374" spans="10:62" ht="13.5" customHeight="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row>
    <row r="375" spans="10:62" ht="13.5" customHeight="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row>
    <row r="376" spans="10:62" ht="13.5" customHeight="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row>
    <row r="377" spans="10:62" ht="13.5" customHeight="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row>
    <row r="378" spans="10:62" ht="13.5" customHeight="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row>
    <row r="379" spans="10:62" ht="13.5" customHeight="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row>
    <row r="380" spans="10:62" ht="13.5" customHeight="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row>
    <row r="381" spans="10:62" ht="13.5" customHeight="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row>
    <row r="382" spans="10:62" ht="13.5" customHeight="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row>
    <row r="383" spans="10:62" ht="13.5" customHeight="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row>
    <row r="384" spans="10:62" ht="13.5" customHeight="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row>
    <row r="385" spans="10:62" ht="13.5" customHeight="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row>
    <row r="386" spans="10:62" ht="13.5" customHeight="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row>
    <row r="387" spans="10:62" ht="13.5" customHeight="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row>
    <row r="388" spans="10:62" ht="13.5" customHeight="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row>
    <row r="389" spans="10:62" ht="13.5" customHeight="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row>
    <row r="390" spans="10:62" ht="13.5" customHeight="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row>
    <row r="391" spans="10:62" ht="13.5" customHeight="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row>
    <row r="392" spans="10:62" ht="13.5" customHeight="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row>
    <row r="393" spans="10:62" ht="13.5" customHeight="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row>
    <row r="394" spans="10:62" ht="13.5" customHeight="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row>
    <row r="395" spans="10:62" ht="13.5" customHeight="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row>
    <row r="396" spans="10:62" ht="13.5" customHeight="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row>
    <row r="397" spans="10:62" ht="13.5" customHeight="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row>
    <row r="398" spans="10:62" ht="13.5" customHeight="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row>
    <row r="399" spans="10:62" ht="13.5" customHeight="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row>
    <row r="400" spans="10:62" ht="13.5" customHeight="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row>
    <row r="401" spans="10:62" ht="13.5" customHeight="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row>
    <row r="402" spans="10:62" ht="13.5" customHeight="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row>
    <row r="403" spans="10:62" ht="13.5" customHeight="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row>
    <row r="404" spans="10:62" ht="13.5" customHeight="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row>
    <row r="405" spans="10:62" ht="13.5" customHeight="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row>
    <row r="406" spans="10:62" ht="13.5" customHeight="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row>
    <row r="407" spans="10:62" ht="13.5" customHeight="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row>
    <row r="408" spans="10:62" ht="13.5" customHeight="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row>
    <row r="409" spans="10:62" ht="13.5" customHeight="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row>
    <row r="410" spans="10:62" ht="13.5" customHeight="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row>
    <row r="411" spans="10:62" ht="13.5" customHeight="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row>
    <row r="412" spans="10:62" ht="13.5" customHeight="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row>
    <row r="413" spans="10:62" ht="13.5" customHeight="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row>
    <row r="414" spans="10:62" ht="13.5" customHeight="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row>
    <row r="415" spans="10:62" ht="13.5" customHeight="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row>
    <row r="416" spans="10:62" ht="13.5" customHeight="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row>
    <row r="417" spans="10:62" ht="13.5" customHeight="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row>
    <row r="418" spans="10:62" ht="13.5" customHeight="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row>
    <row r="419" spans="10:62" ht="13.5" customHeight="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row>
    <row r="420" spans="10:62" ht="13.5" customHeight="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row>
    <row r="421" spans="10:62" ht="13.5" customHeight="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row>
    <row r="422" spans="10:62" ht="13.5" customHeight="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row>
    <row r="423" spans="10:62" ht="13.5" customHeight="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row>
    <row r="424" spans="10:62" ht="13.5" customHeight="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row>
    <row r="425" spans="10:62" ht="13.5" customHeight="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row>
    <row r="426" spans="10:62" ht="13.5" customHeight="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row>
    <row r="427" spans="10:62" ht="13.5" customHeight="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row>
    <row r="428" spans="10:62" ht="13.5" customHeight="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row>
    <row r="429" spans="10:62" ht="13.5" customHeight="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row>
    <row r="430" spans="10:62" ht="13.5" customHeight="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row>
    <row r="431" spans="10:62" ht="13.5" customHeight="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row>
    <row r="432" spans="10:62" ht="13.5" customHeight="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row>
    <row r="433" spans="10:62" ht="13.5" customHeight="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row>
    <row r="434" spans="10:62" ht="13.5" customHeight="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row>
    <row r="435" spans="10:62" ht="13.5" customHeight="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row>
    <row r="436" spans="10:62" ht="13.5" customHeight="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row>
    <row r="437" spans="10:62" ht="13.5" customHeight="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row>
    <row r="438" spans="10:62" ht="13.5" customHeight="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row>
    <row r="439" spans="10:62" ht="13.5" customHeight="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row>
    <row r="440" spans="10:62" ht="13.5" customHeight="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row>
    <row r="441" spans="10:62" ht="13.5" customHeight="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row>
    <row r="442" spans="10:62" ht="13.5" customHeight="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row>
    <row r="443" spans="10:62" ht="13.5" customHeight="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row>
    <row r="444" spans="10:62" ht="13.5" customHeight="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row>
    <row r="445" spans="10:62" ht="13.5" customHeight="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row>
    <row r="446" spans="10:62" ht="13.5" customHeight="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row>
    <row r="447" spans="10:62" ht="13.5" customHeight="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row>
    <row r="448" spans="10:62" ht="13.5" customHeight="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row>
    <row r="449" spans="10:62" ht="13.5" customHeight="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row>
    <row r="450" spans="10:62" ht="13.5" customHeight="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row>
    <row r="451" spans="10:62" ht="13.5" customHeight="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row>
    <row r="452" spans="10:62" ht="13.5" customHeight="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row>
    <row r="453" spans="10:62" ht="13.5" customHeight="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row>
    <row r="454" spans="10:62" ht="13.5" customHeight="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row>
    <row r="455" spans="10:62" ht="13.5" customHeight="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row>
    <row r="456" spans="10:62" ht="13.5" customHeight="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row>
    <row r="457" spans="10:62" ht="13.5" customHeight="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row>
    <row r="458" spans="10:62" ht="13.5" customHeight="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row>
    <row r="459" spans="10:62" ht="13.5" customHeight="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row>
    <row r="460" spans="10:62" ht="13.5" customHeight="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row>
    <row r="461" spans="10:62" ht="13.5" customHeight="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row>
    <row r="462" spans="10:62" ht="13.5" customHeight="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row>
    <row r="463" spans="10:62" ht="13.5" customHeight="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row>
    <row r="464" spans="10:62" ht="13.5" customHeight="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row>
    <row r="465" spans="10:62" ht="13.5" customHeight="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row>
    <row r="466" spans="10:62" ht="13.5" customHeight="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row>
    <row r="467" spans="10:62" ht="13.5" customHeight="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row>
    <row r="468" spans="10:62" ht="13.5" customHeight="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row>
    <row r="469" spans="10:62" ht="13.5" customHeight="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row>
    <row r="470" spans="10:62" ht="13.5" customHeight="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row>
    <row r="471" spans="10:62" ht="13.5" customHeight="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row>
    <row r="472" spans="10:62" ht="13.5" customHeight="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row>
    <row r="473" spans="10:62" ht="13.5" customHeight="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row>
    <row r="474" spans="10:62" ht="13.5" customHeight="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row>
    <row r="475" spans="10:62" ht="13.5" customHeight="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row>
    <row r="476" spans="10:62" ht="13.5" customHeight="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row>
    <row r="477" spans="10:62" ht="13.5" customHeight="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row>
    <row r="478" spans="10:62" ht="13.5" customHeight="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row>
    <row r="479" spans="10:62" ht="13.5" customHeight="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row>
    <row r="480" spans="10:62" ht="13.5" customHeight="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row>
    <row r="481" spans="10:62" ht="13.5" customHeight="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row>
    <row r="482" spans="10:62" ht="13.5" customHeight="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row>
    <row r="483" spans="10:62" ht="13.5" customHeight="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row>
    <row r="484" spans="10:62" ht="13.5" customHeight="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row>
    <row r="485" spans="10:62" ht="13.5" customHeight="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row>
    <row r="486" spans="10:62" ht="13.5" customHeight="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row>
    <row r="487" spans="10:62" ht="13.5" customHeight="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row>
    <row r="488" spans="10:62" ht="13.5" customHeight="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row>
    <row r="489" spans="10:62" ht="13.5" customHeight="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row>
    <row r="490" spans="10:62" ht="13.5" customHeight="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row>
    <row r="491" spans="10:62" ht="13.5" customHeight="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row>
    <row r="492" spans="10:62" ht="13.5" customHeight="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row>
    <row r="493" spans="10:62" ht="13.5" customHeight="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row>
    <row r="494" spans="10:62" ht="13.5" customHeight="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row>
    <row r="495" spans="10:62" ht="13.5" customHeight="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row>
    <row r="496" spans="10:62" ht="13.5" customHeight="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row>
    <row r="497" spans="10:62" ht="13.5" customHeight="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row>
    <row r="498" spans="10:62" ht="13.5" customHeight="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row>
    <row r="499" spans="10:62" ht="13.5" customHeight="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row>
    <row r="500" spans="10:62" ht="13.5" customHeight="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row>
    <row r="501" spans="10:62" ht="13.5" customHeight="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row>
    <row r="502" spans="10:62" ht="13.5" customHeight="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row>
    <row r="503" spans="10:62" ht="13.5" customHeight="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row>
    <row r="504" spans="10:62" ht="13.5" customHeight="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row>
    <row r="505" spans="10:62" ht="13.5" customHeight="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row>
    <row r="506" spans="10:62" ht="13.5" customHeight="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row>
    <row r="507" spans="10:62" ht="13.5" customHeight="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row>
    <row r="508" spans="10:62" ht="13.5" customHeight="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row>
    <row r="509" spans="10:62" ht="13.5" customHeight="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row>
    <row r="510" spans="10:62" ht="13.5" customHeight="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row>
    <row r="511" spans="10:62" ht="13.5" customHeight="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row>
    <row r="512" spans="10:62" ht="13.5" customHeight="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row>
    <row r="513" spans="10:62" ht="13.5" customHeight="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row>
    <row r="514" spans="10:62" ht="13.5" customHeight="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row>
    <row r="515" spans="10:62" ht="13.5" customHeight="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row>
    <row r="516" spans="10:62" ht="13.5" customHeight="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row>
    <row r="517" spans="10:62" ht="13.5" customHeight="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row>
    <row r="518" spans="10:62" ht="13.5" customHeight="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row>
    <row r="519" spans="10:62" ht="13.5" customHeight="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row>
    <row r="520" spans="10:62" ht="13.5" customHeight="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row>
    <row r="521" spans="10:62" ht="13.5" customHeight="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row>
    <row r="522" spans="10:62" ht="13.5" customHeight="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row>
    <row r="523" spans="10:62" ht="13.5" customHeight="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row>
    <row r="524" spans="10:62" ht="13.5" customHeight="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row>
    <row r="525" spans="10:62" ht="13.5" customHeight="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row>
    <row r="526" spans="10:62" ht="13.5" customHeight="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row>
    <row r="527" spans="10:62" ht="13.5" customHeight="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row>
    <row r="528" spans="10:62" ht="13.5" customHeight="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row>
    <row r="529" spans="10:62" ht="13.5" customHeight="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row>
    <row r="530" spans="10:62" ht="13.5" customHeight="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row>
    <row r="531" spans="10:62" ht="13.5" customHeight="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row>
    <row r="532" spans="10:62" ht="13.5" customHeight="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row>
    <row r="533" spans="10:62" ht="13.5" customHeight="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row>
    <row r="534" spans="10:62" ht="13.5" customHeight="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row>
    <row r="535" spans="10:62" ht="13.5" customHeight="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row>
    <row r="536" spans="10:62" ht="13.5" customHeight="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row>
    <row r="537" spans="10:62" ht="13.5" customHeight="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row>
    <row r="538" spans="10:62" ht="13.5" customHeight="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row>
    <row r="539" spans="10:62" ht="13.5" customHeight="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row>
    <row r="540" spans="10:62" ht="13.5" customHeight="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row>
    <row r="541" spans="10:62" ht="13.5" customHeight="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row>
    <row r="542" spans="10:62" ht="13.5" customHeight="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row>
    <row r="543" spans="10:62" ht="13.5" customHeight="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row>
    <row r="544" spans="10:62" ht="13.5" customHeight="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row>
    <row r="545" spans="10:62" ht="13.5" customHeight="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row>
    <row r="546" spans="10:62" ht="13.5" customHeight="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row>
    <row r="547" spans="10:62" ht="13.5" customHeight="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c r="BJ547" s="1"/>
    </row>
    <row r="548" spans="10:62" ht="13.5" customHeight="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row>
    <row r="549" spans="10:62" ht="13.5" customHeight="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row>
    <row r="550" spans="10:62" ht="13.5" customHeight="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row>
    <row r="551" spans="10:62" ht="13.5" customHeight="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c r="BJ551" s="1"/>
    </row>
    <row r="552" spans="10:62" ht="13.5" customHeight="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row>
    <row r="553" spans="10:62" ht="13.5" customHeight="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row>
    <row r="554" spans="10:62" ht="13.5" customHeight="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row>
    <row r="555" spans="10:62" ht="13.5" customHeight="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row>
    <row r="556" spans="10:62" ht="13.5" customHeight="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row>
    <row r="557" spans="10:62" ht="13.5" customHeight="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row>
    <row r="558" spans="10:62" ht="13.5" customHeight="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row>
    <row r="559" spans="10:62" ht="13.5" customHeight="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row>
    <row r="560" spans="10:62" ht="13.5" customHeight="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row>
    <row r="561" spans="10:62" ht="13.5" customHeight="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row>
    <row r="562" spans="10:62" ht="13.5" customHeight="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row>
    <row r="563" spans="10:62" ht="13.5" customHeight="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row>
    <row r="564" spans="10:62">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row>
    <row r="565" spans="10:62">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row>
  </sheetData>
  <mergeCells count="1">
    <mergeCell ref="K1:O1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7"/>
  <dimension ref="B1:N63"/>
  <sheetViews>
    <sheetView topLeftCell="B1" zoomScale="85" zoomScaleNormal="85" workbookViewId="0">
      <selection activeCell="J77" sqref="J77"/>
    </sheetView>
  </sheetViews>
  <sheetFormatPr baseColWidth="10" defaultColWidth="11.42578125" defaultRowHeight="12.75"/>
  <cols>
    <col min="1" max="1" width="1.5703125" style="8" customWidth="1"/>
    <col min="2" max="2" width="4.85546875" style="8" customWidth="1"/>
    <col min="3" max="3" width="19.140625" style="8" customWidth="1"/>
    <col min="4" max="4" width="35.42578125" style="8" customWidth="1"/>
    <col min="5" max="5" width="17" style="8" customWidth="1"/>
    <col min="6" max="6" width="18.5703125" style="8" customWidth="1"/>
    <col min="7" max="7" width="30.5703125" style="8" customWidth="1"/>
    <col min="8" max="11" width="27.28515625" style="8" customWidth="1"/>
    <col min="12" max="12" width="16.140625" style="8" customWidth="1"/>
    <col min="13" max="13" width="32.42578125" style="8" customWidth="1"/>
    <col min="14" max="14" width="27.5703125" style="8" customWidth="1"/>
    <col min="15" max="16384" width="11.42578125" style="8"/>
  </cols>
  <sheetData>
    <row r="1" spans="2:14" s="18" customFormat="1"/>
    <row r="2" spans="2:14" s="18" customFormat="1"/>
    <row r="3" spans="2:14" s="18" customFormat="1" ht="45.75" customHeight="1">
      <c r="C3" s="241" t="s">
        <v>1646</v>
      </c>
      <c r="D3" s="242"/>
      <c r="E3" s="242"/>
      <c r="F3" s="242"/>
      <c r="G3" s="242"/>
      <c r="H3" s="243"/>
      <c r="I3" s="190"/>
      <c r="J3" s="190"/>
      <c r="K3" s="190"/>
    </row>
    <row r="4" spans="2:14" s="18" customFormat="1" ht="45.75" customHeight="1">
      <c r="C4" s="258" t="s">
        <v>1643</v>
      </c>
      <c r="D4" s="259"/>
      <c r="E4" s="259"/>
      <c r="F4" s="259"/>
      <c r="G4" s="259"/>
      <c r="H4" s="259"/>
      <c r="I4" s="190"/>
      <c r="J4" s="190"/>
      <c r="K4" s="190"/>
    </row>
    <row r="5" spans="2:14" s="18" customFormat="1" ht="256.5" customHeight="1">
      <c r="C5" s="260"/>
      <c r="D5" s="260"/>
      <c r="E5" s="260"/>
      <c r="F5" s="260"/>
      <c r="G5" s="260"/>
      <c r="H5" s="260"/>
      <c r="I5" s="190"/>
      <c r="J5" s="190"/>
      <c r="K5" s="190"/>
    </row>
    <row r="6" spans="2:14" s="18" customFormat="1">
      <c r="C6" s="19"/>
      <c r="D6" s="19"/>
      <c r="E6" s="19"/>
      <c r="F6" s="19"/>
      <c r="G6" s="19"/>
      <c r="H6" s="19"/>
      <c r="I6" s="19"/>
      <c r="J6" s="19"/>
      <c r="K6" s="19"/>
    </row>
    <row r="7" spans="2:14" s="18" customFormat="1">
      <c r="C7" s="19"/>
      <c r="D7" s="19"/>
      <c r="E7" s="19"/>
      <c r="F7" s="19"/>
      <c r="G7" s="19"/>
      <c r="H7" s="19"/>
      <c r="I7" s="19"/>
      <c r="J7" s="19"/>
      <c r="K7" s="19"/>
    </row>
    <row r="8" spans="2:14" s="18" customFormat="1" ht="18.75">
      <c r="B8" s="33"/>
      <c r="C8" s="214" t="s">
        <v>1534</v>
      </c>
      <c r="D8" s="214"/>
      <c r="E8" s="214"/>
      <c r="F8" s="251"/>
      <c r="G8" s="255"/>
      <c r="H8" s="256"/>
      <c r="I8" s="256"/>
      <c r="J8" s="256"/>
      <c r="K8" s="256"/>
      <c r="L8" s="256"/>
      <c r="M8" s="256"/>
      <c r="N8" s="257"/>
    </row>
    <row r="9" spans="2:14" s="18" customFormat="1" ht="18.75">
      <c r="B9" s="34"/>
      <c r="C9" s="244" t="s">
        <v>1540</v>
      </c>
      <c r="D9" s="245"/>
      <c r="E9" s="246"/>
      <c r="F9" s="252"/>
      <c r="G9" s="253"/>
      <c r="H9" s="253"/>
      <c r="I9" s="253"/>
      <c r="J9" s="253"/>
      <c r="K9" s="253"/>
      <c r="L9" s="253"/>
      <c r="M9" s="253"/>
      <c r="N9" s="254"/>
    </row>
    <row r="10" spans="2:14" s="20" customFormat="1" ht="12.75" customHeight="1">
      <c r="B10" s="35"/>
      <c r="C10" s="247" t="s">
        <v>1036</v>
      </c>
      <c r="D10" s="247"/>
      <c r="E10" s="247"/>
      <c r="F10" s="247" t="s">
        <v>1595</v>
      </c>
      <c r="G10" s="247"/>
      <c r="H10" s="247"/>
      <c r="I10" s="235" t="s">
        <v>1629</v>
      </c>
      <c r="J10" s="236"/>
      <c r="K10" s="237"/>
      <c r="L10" s="247" t="s">
        <v>1037</v>
      </c>
      <c r="M10" s="247"/>
      <c r="N10" s="247"/>
    </row>
    <row r="11" spans="2:14" s="20" customFormat="1" ht="25.5">
      <c r="B11" s="35"/>
      <c r="C11" s="49" t="s">
        <v>1041</v>
      </c>
      <c r="D11" s="49" t="s">
        <v>1559</v>
      </c>
      <c r="E11" s="49" t="s">
        <v>1040</v>
      </c>
      <c r="F11" s="49" t="s">
        <v>1041</v>
      </c>
      <c r="G11" s="49" t="s">
        <v>1542</v>
      </c>
      <c r="H11" s="49" t="s">
        <v>1040</v>
      </c>
      <c r="I11" s="49" t="s">
        <v>1041</v>
      </c>
      <c r="J11" s="49" t="s">
        <v>1542</v>
      </c>
      <c r="K11" s="49" t="s">
        <v>1040</v>
      </c>
      <c r="L11" s="49" t="s">
        <v>1041</v>
      </c>
      <c r="M11" s="49" t="s">
        <v>1542</v>
      </c>
      <c r="N11" s="49" t="s">
        <v>1040</v>
      </c>
    </row>
    <row r="12" spans="2:14" s="38" customFormat="1" ht="15.75" customHeight="1">
      <c r="B12" s="37"/>
      <c r="C12" s="240" t="s">
        <v>1598</v>
      </c>
      <c r="D12" s="240"/>
      <c r="E12" s="163">
        <f>+SUM(E13:E32)</f>
        <v>0</v>
      </c>
      <c r="F12" s="233" t="s">
        <v>1597</v>
      </c>
      <c r="G12" s="234"/>
      <c r="H12" s="163">
        <f>+SUM(H13:H32)</f>
        <v>0</v>
      </c>
      <c r="I12" s="238" t="s">
        <v>1645</v>
      </c>
      <c r="J12" s="239"/>
      <c r="K12" s="163">
        <f>+SUM(K13:K32)</f>
        <v>0</v>
      </c>
      <c r="L12" s="233" t="s">
        <v>1537</v>
      </c>
      <c r="M12" s="234"/>
      <c r="N12" s="163">
        <f>+SUM(N13:N32)</f>
        <v>0</v>
      </c>
    </row>
    <row r="13" spans="2:14" s="18" customFormat="1">
      <c r="B13" s="32">
        <v>1</v>
      </c>
      <c r="C13" s="154"/>
      <c r="D13" s="155"/>
      <c r="E13" s="155"/>
      <c r="F13" s="154"/>
      <c r="G13" s="155"/>
      <c r="H13" s="155"/>
      <c r="I13" s="155"/>
      <c r="J13" s="155"/>
      <c r="K13" s="155"/>
      <c r="L13" s="154"/>
      <c r="M13" s="155"/>
      <c r="N13" s="155"/>
    </row>
    <row r="14" spans="2:14" s="18" customFormat="1">
      <c r="B14" s="22">
        <v>2</v>
      </c>
      <c r="C14" s="154"/>
      <c r="D14" s="156"/>
      <c r="E14" s="156"/>
      <c r="F14" s="154"/>
      <c r="G14" s="156"/>
      <c r="H14" s="156"/>
      <c r="I14" s="155"/>
      <c r="J14" s="155"/>
      <c r="K14" s="155"/>
      <c r="L14" s="154"/>
      <c r="M14" s="156"/>
      <c r="N14" s="156"/>
    </row>
    <row r="15" spans="2:14" s="18" customFormat="1">
      <c r="B15" s="22">
        <v>3</v>
      </c>
      <c r="C15" s="154"/>
      <c r="D15" s="156"/>
      <c r="E15" s="156"/>
      <c r="F15" s="154"/>
      <c r="G15" s="156"/>
      <c r="H15" s="156"/>
      <c r="I15" s="155"/>
      <c r="J15" s="155"/>
      <c r="K15" s="155"/>
      <c r="L15" s="154"/>
      <c r="M15" s="156"/>
      <c r="N15" s="156"/>
    </row>
    <row r="16" spans="2:14" s="18" customFormat="1">
      <c r="B16" s="22">
        <v>4</v>
      </c>
      <c r="C16" s="154"/>
      <c r="D16" s="156"/>
      <c r="E16" s="156"/>
      <c r="F16" s="154"/>
      <c r="G16" s="156"/>
      <c r="H16" s="156"/>
      <c r="I16" s="155"/>
      <c r="J16" s="155"/>
      <c r="K16" s="155"/>
      <c r="L16" s="154"/>
      <c r="M16" s="156"/>
      <c r="N16" s="156"/>
    </row>
    <row r="17" spans="2:14" s="18" customFormat="1">
      <c r="B17" s="22">
        <v>5</v>
      </c>
      <c r="C17" s="154"/>
      <c r="D17" s="187"/>
      <c r="E17" s="156"/>
      <c r="F17" s="154"/>
      <c r="G17" s="156"/>
      <c r="H17" s="156"/>
      <c r="I17" s="155"/>
      <c r="J17" s="155"/>
      <c r="K17" s="155"/>
      <c r="L17" s="154"/>
      <c r="M17" s="156"/>
      <c r="N17" s="156"/>
    </row>
    <row r="18" spans="2:14" s="18" customFormat="1">
      <c r="B18" s="32">
        <v>6</v>
      </c>
      <c r="C18" s="154"/>
      <c r="D18" s="156"/>
      <c r="E18" s="156"/>
      <c r="F18" s="154"/>
      <c r="G18" s="156"/>
      <c r="H18" s="156"/>
      <c r="I18" s="155"/>
      <c r="J18" s="155"/>
      <c r="K18" s="155"/>
      <c r="L18" s="154"/>
      <c r="M18" s="156"/>
      <c r="N18" s="156"/>
    </row>
    <row r="19" spans="2:14" s="18" customFormat="1">
      <c r="B19" s="22">
        <v>7</v>
      </c>
      <c r="C19" s="154"/>
      <c r="D19" s="156"/>
      <c r="E19" s="156"/>
      <c r="F19" s="154"/>
      <c r="G19" s="156"/>
      <c r="H19" s="156"/>
      <c r="I19" s="155"/>
      <c r="J19" s="155"/>
      <c r="K19" s="155"/>
      <c r="L19" s="154"/>
      <c r="M19" s="156"/>
      <c r="N19" s="156"/>
    </row>
    <row r="20" spans="2:14" s="18" customFormat="1">
      <c r="B20" s="22">
        <v>8</v>
      </c>
      <c r="C20" s="154"/>
      <c r="D20" s="156"/>
      <c r="E20" s="156"/>
      <c r="F20" s="154"/>
      <c r="G20" s="156"/>
      <c r="H20" s="156"/>
      <c r="I20" s="155"/>
      <c r="J20" s="155"/>
      <c r="K20" s="155"/>
      <c r="L20" s="154"/>
      <c r="M20" s="156"/>
      <c r="N20" s="156"/>
    </row>
    <row r="21" spans="2:14" s="18" customFormat="1">
      <c r="B21" s="22">
        <v>9</v>
      </c>
      <c r="C21" s="154"/>
      <c r="D21" s="156"/>
      <c r="E21" s="156"/>
      <c r="F21" s="154"/>
      <c r="G21" s="156"/>
      <c r="H21" s="156"/>
      <c r="I21" s="155"/>
      <c r="J21" s="155"/>
      <c r="K21" s="155"/>
      <c r="L21" s="154"/>
      <c r="M21" s="156"/>
      <c r="N21" s="156"/>
    </row>
    <row r="22" spans="2:14" s="18" customFormat="1">
      <c r="B22" s="22">
        <v>10</v>
      </c>
      <c r="C22" s="154"/>
      <c r="D22" s="156"/>
      <c r="E22" s="156"/>
      <c r="F22" s="154"/>
      <c r="G22" s="156"/>
      <c r="H22" s="156"/>
      <c r="I22" s="155"/>
      <c r="J22" s="155"/>
      <c r="K22" s="155"/>
      <c r="L22" s="154"/>
      <c r="M22" s="156"/>
      <c r="N22" s="156"/>
    </row>
    <row r="23" spans="2:14" s="18" customFormat="1">
      <c r="B23" s="32">
        <v>11</v>
      </c>
      <c r="C23" s="154"/>
      <c r="D23" s="156"/>
      <c r="E23" s="156"/>
      <c r="F23" s="154"/>
      <c r="G23" s="156"/>
      <c r="H23" s="156"/>
      <c r="I23" s="155"/>
      <c r="J23" s="155"/>
      <c r="K23" s="155"/>
      <c r="L23" s="154"/>
      <c r="M23" s="156"/>
      <c r="N23" s="156"/>
    </row>
    <row r="24" spans="2:14" s="18" customFormat="1">
      <c r="B24" s="22">
        <v>12</v>
      </c>
      <c r="C24" s="154"/>
      <c r="D24" s="156"/>
      <c r="E24" s="156"/>
      <c r="F24" s="154"/>
      <c r="G24" s="156"/>
      <c r="H24" s="156"/>
      <c r="I24" s="155"/>
      <c r="J24" s="155"/>
      <c r="K24" s="155"/>
      <c r="L24" s="154"/>
      <c r="M24" s="156"/>
      <c r="N24" s="156"/>
    </row>
    <row r="25" spans="2:14" s="18" customFormat="1">
      <c r="B25" s="22">
        <v>13</v>
      </c>
      <c r="C25" s="154"/>
      <c r="D25" s="156"/>
      <c r="E25" s="156"/>
      <c r="F25" s="154"/>
      <c r="G25" s="156"/>
      <c r="H25" s="156"/>
      <c r="I25" s="155"/>
      <c r="J25" s="155"/>
      <c r="K25" s="155"/>
      <c r="L25" s="154"/>
      <c r="M25" s="156"/>
      <c r="N25" s="156"/>
    </row>
    <row r="26" spans="2:14" s="18" customFormat="1">
      <c r="B26" s="22">
        <v>14</v>
      </c>
      <c r="C26" s="154"/>
      <c r="D26" s="156"/>
      <c r="E26" s="156"/>
      <c r="F26" s="154"/>
      <c r="G26" s="156"/>
      <c r="H26" s="156"/>
      <c r="I26" s="155"/>
      <c r="J26" s="155"/>
      <c r="K26" s="155"/>
      <c r="L26" s="154"/>
      <c r="M26" s="156"/>
      <c r="N26" s="156"/>
    </row>
    <row r="27" spans="2:14" s="18" customFormat="1">
      <c r="B27" s="22">
        <v>15</v>
      </c>
      <c r="C27" s="154"/>
      <c r="D27" s="156"/>
      <c r="E27" s="156"/>
      <c r="F27" s="154"/>
      <c r="G27" s="156"/>
      <c r="H27" s="156"/>
      <c r="I27" s="155"/>
      <c r="J27" s="155"/>
      <c r="K27" s="155"/>
      <c r="L27" s="154"/>
      <c r="M27" s="156"/>
      <c r="N27" s="156"/>
    </row>
    <row r="28" spans="2:14" s="18" customFormat="1">
      <c r="B28" s="22">
        <v>16</v>
      </c>
      <c r="C28" s="154"/>
      <c r="D28" s="156"/>
      <c r="E28" s="156"/>
      <c r="F28" s="154"/>
      <c r="G28" s="156"/>
      <c r="H28" s="156"/>
      <c r="I28" s="155"/>
      <c r="J28" s="155"/>
      <c r="K28" s="155"/>
      <c r="L28" s="154"/>
      <c r="M28" s="156"/>
      <c r="N28" s="156"/>
    </row>
    <row r="29" spans="2:14" s="18" customFormat="1">
      <c r="B29" s="22">
        <v>17</v>
      </c>
      <c r="C29" s="154"/>
      <c r="D29" s="156"/>
      <c r="E29" s="156"/>
      <c r="F29" s="154"/>
      <c r="G29" s="156"/>
      <c r="H29" s="156"/>
      <c r="I29" s="155"/>
      <c r="J29" s="155"/>
      <c r="K29" s="155"/>
      <c r="L29" s="154"/>
      <c r="M29" s="156"/>
      <c r="N29" s="156"/>
    </row>
    <row r="30" spans="2:14" s="18" customFormat="1">
      <c r="B30" s="22">
        <v>18</v>
      </c>
      <c r="C30" s="154"/>
      <c r="D30" s="156"/>
      <c r="E30" s="156"/>
      <c r="F30" s="154"/>
      <c r="G30" s="156"/>
      <c r="H30" s="156"/>
      <c r="I30" s="155"/>
      <c r="J30" s="155"/>
      <c r="K30" s="155"/>
      <c r="L30" s="154"/>
      <c r="M30" s="156"/>
      <c r="N30" s="156"/>
    </row>
    <row r="31" spans="2:14" s="18" customFormat="1">
      <c r="B31" s="22">
        <v>19</v>
      </c>
      <c r="C31" s="154"/>
      <c r="D31" s="156"/>
      <c r="E31" s="156"/>
      <c r="F31" s="154"/>
      <c r="G31" s="156"/>
      <c r="H31" s="156"/>
      <c r="I31" s="155"/>
      <c r="J31" s="155"/>
      <c r="K31" s="155"/>
      <c r="L31" s="154"/>
      <c r="M31" s="156"/>
      <c r="N31" s="156"/>
    </row>
    <row r="32" spans="2:14" s="18" customFormat="1">
      <c r="B32" s="22">
        <v>20</v>
      </c>
      <c r="C32" s="154"/>
      <c r="D32" s="156"/>
      <c r="E32" s="156"/>
      <c r="F32" s="154"/>
      <c r="G32" s="156"/>
      <c r="H32" s="156"/>
      <c r="I32" s="155"/>
      <c r="J32" s="155"/>
      <c r="K32" s="155"/>
      <c r="L32" s="154"/>
      <c r="M32" s="156"/>
      <c r="N32" s="156"/>
    </row>
    <row r="33" spans="2:14" s="18" customFormat="1" ht="13.5" thickBot="1">
      <c r="C33" s="23"/>
      <c r="D33" s="23"/>
      <c r="E33" s="24"/>
      <c r="F33" s="23"/>
      <c r="G33" s="23"/>
      <c r="H33" s="24"/>
      <c r="I33" s="24"/>
      <c r="J33" s="24"/>
      <c r="K33" s="24"/>
    </row>
    <row r="34" spans="2:14" s="18" customFormat="1">
      <c r="C34" s="73"/>
      <c r="D34" s="74"/>
      <c r="E34" s="76"/>
      <c r="F34" s="74"/>
      <c r="G34" s="74"/>
      <c r="H34" s="76"/>
      <c r="I34" s="76"/>
      <c r="J34" s="76"/>
      <c r="K34" s="76"/>
      <c r="L34" s="76"/>
      <c r="M34" s="76"/>
      <c r="N34" s="81"/>
    </row>
    <row r="35" spans="2:14" s="31" customFormat="1" ht="17.25">
      <c r="C35" s="75"/>
      <c r="D35" s="82"/>
      <c r="E35" s="51" t="s">
        <v>1538</v>
      </c>
      <c r="F35" s="83"/>
      <c r="G35" s="82"/>
      <c r="H35" s="51" t="s">
        <v>1538</v>
      </c>
      <c r="I35" s="188"/>
      <c r="J35" s="82"/>
      <c r="K35" s="51" t="s">
        <v>1538</v>
      </c>
      <c r="L35" s="188"/>
      <c r="M35" s="82"/>
      <c r="N35" s="51" t="s">
        <v>1538</v>
      </c>
    </row>
    <row r="36" spans="2:14" s="31" customFormat="1" ht="30">
      <c r="C36" s="75"/>
      <c r="D36" s="52" t="s">
        <v>1036</v>
      </c>
      <c r="E36" s="51">
        <f>+SUM(E43:E1048576)/2</f>
        <v>0</v>
      </c>
      <c r="F36" s="83"/>
      <c r="G36" s="52" t="s">
        <v>1595</v>
      </c>
      <c r="H36" s="51">
        <f>+SUM(H43:H1048576)/2</f>
        <v>0</v>
      </c>
      <c r="I36" s="188"/>
      <c r="J36" s="52" t="s">
        <v>1632</v>
      </c>
      <c r="K36" s="51">
        <f>+SUM(K43:K1048576)/2</f>
        <v>0</v>
      </c>
      <c r="L36" s="188"/>
      <c r="M36" s="52" t="s">
        <v>1539</v>
      </c>
      <c r="N36" s="51">
        <f>+SUM(N43:N1048576)/2</f>
        <v>0</v>
      </c>
    </row>
    <row r="37" spans="2:14" s="18" customFormat="1" ht="13.5" thickBot="1">
      <c r="C37" s="80"/>
      <c r="D37" s="79"/>
      <c r="E37" s="78"/>
      <c r="F37" s="79"/>
      <c r="G37" s="79"/>
      <c r="H37" s="78"/>
      <c r="I37" s="78"/>
      <c r="J37" s="78"/>
      <c r="K37" s="78"/>
      <c r="L37" s="78"/>
      <c r="M37" s="78"/>
      <c r="N37" s="77"/>
    </row>
    <row r="38" spans="2:14" s="18" customFormat="1">
      <c r="C38" s="23"/>
      <c r="D38" s="23"/>
      <c r="E38" s="24"/>
      <c r="F38" s="23"/>
      <c r="G38" s="23"/>
      <c r="H38" s="24"/>
      <c r="I38" s="24"/>
      <c r="J38" s="24"/>
      <c r="K38" s="24"/>
    </row>
    <row r="39" spans="2:14">
      <c r="C39" s="16"/>
      <c r="D39" s="16"/>
      <c r="E39" s="17"/>
      <c r="F39" s="17"/>
      <c r="G39" s="16"/>
      <c r="H39" s="16"/>
      <c r="I39" s="16"/>
      <c r="J39" s="16"/>
      <c r="K39" s="16"/>
    </row>
    <row r="40" spans="2:14" ht="18.75" customHeight="1">
      <c r="B40" s="34"/>
      <c r="C40" s="248" t="s">
        <v>1610</v>
      </c>
      <c r="D40" s="249"/>
      <c r="E40" s="250"/>
      <c r="F40" s="252"/>
      <c r="G40" s="253"/>
      <c r="H40" s="253"/>
      <c r="I40" s="253"/>
      <c r="J40" s="253"/>
      <c r="K40" s="253"/>
      <c r="L40" s="253"/>
      <c r="M40" s="253"/>
      <c r="N40" s="254"/>
    </row>
    <row r="41" spans="2:14" s="15" customFormat="1" ht="12.75" customHeight="1">
      <c r="B41" s="35"/>
      <c r="C41" s="247" t="s">
        <v>1036</v>
      </c>
      <c r="D41" s="247"/>
      <c r="E41" s="247"/>
      <c r="F41" s="247" t="s">
        <v>1595</v>
      </c>
      <c r="G41" s="247"/>
      <c r="H41" s="247"/>
      <c r="I41" s="235" t="s">
        <v>1629</v>
      </c>
      <c r="J41" s="236"/>
      <c r="K41" s="237"/>
      <c r="L41" s="247" t="s">
        <v>1037</v>
      </c>
      <c r="M41" s="247"/>
      <c r="N41" s="247"/>
    </row>
    <row r="42" spans="2:14" s="15" customFormat="1" ht="25.5">
      <c r="B42" s="35"/>
      <c r="C42" s="50" t="s">
        <v>1041</v>
      </c>
      <c r="D42" s="50" t="s">
        <v>1542</v>
      </c>
      <c r="E42" s="50" t="s">
        <v>1040</v>
      </c>
      <c r="F42" s="50" t="s">
        <v>1041</v>
      </c>
      <c r="G42" s="50" t="s">
        <v>1542</v>
      </c>
      <c r="H42" s="50" t="s">
        <v>1040</v>
      </c>
      <c r="I42" s="50" t="s">
        <v>1041</v>
      </c>
      <c r="J42" s="50" t="s">
        <v>1542</v>
      </c>
      <c r="K42" s="50" t="s">
        <v>1040</v>
      </c>
      <c r="L42" s="50" t="s">
        <v>1041</v>
      </c>
      <c r="M42" s="50" t="s">
        <v>1542</v>
      </c>
      <c r="N42" s="50" t="s">
        <v>1040</v>
      </c>
    </row>
    <row r="43" spans="2:14" s="21" customFormat="1" ht="15.75">
      <c r="B43" s="36"/>
      <c r="C43" s="240" t="s">
        <v>1598</v>
      </c>
      <c r="D43" s="240"/>
      <c r="E43" s="163">
        <f>+SUM(E44:E63)</f>
        <v>0</v>
      </c>
      <c r="F43" s="240" t="s">
        <v>1597</v>
      </c>
      <c r="G43" s="240"/>
      <c r="H43" s="163">
        <f>+SUM(H44:H63)</f>
        <v>0</v>
      </c>
      <c r="I43" s="238" t="s">
        <v>1645</v>
      </c>
      <c r="J43" s="239"/>
      <c r="K43" s="163">
        <f>+SUM(K44:K63)</f>
        <v>0</v>
      </c>
      <c r="L43" s="240" t="s">
        <v>1537</v>
      </c>
      <c r="M43" s="240"/>
      <c r="N43" s="163">
        <f>+SUM(N44:N63)</f>
        <v>0</v>
      </c>
    </row>
    <row r="44" spans="2:14">
      <c r="B44" s="32">
        <v>1</v>
      </c>
      <c r="C44" s="154"/>
      <c r="D44" s="155"/>
      <c r="E44" s="155"/>
      <c r="F44" s="154"/>
      <c r="G44" s="155"/>
      <c r="H44" s="155"/>
      <c r="I44" s="155"/>
      <c r="J44" s="155"/>
      <c r="K44" s="155"/>
      <c r="L44" s="154"/>
      <c r="M44" s="155"/>
      <c r="N44" s="155"/>
    </row>
    <row r="45" spans="2:14">
      <c r="B45" s="22">
        <v>2</v>
      </c>
      <c r="C45" s="154"/>
      <c r="D45" s="156"/>
      <c r="E45" s="156"/>
      <c r="F45" s="154"/>
      <c r="G45" s="156"/>
      <c r="H45" s="156"/>
      <c r="I45" s="155"/>
      <c r="J45" s="155"/>
      <c r="K45" s="155"/>
      <c r="L45" s="154"/>
      <c r="M45" s="156"/>
      <c r="N45" s="156"/>
    </row>
    <row r="46" spans="2:14">
      <c r="B46" s="22">
        <v>3</v>
      </c>
      <c r="C46" s="154"/>
      <c r="D46" s="156"/>
      <c r="E46" s="156"/>
      <c r="F46" s="154"/>
      <c r="G46" s="156"/>
      <c r="H46" s="156"/>
      <c r="I46" s="155"/>
      <c r="J46" s="155"/>
      <c r="K46" s="155"/>
      <c r="L46" s="154"/>
      <c r="M46" s="156"/>
      <c r="N46" s="156"/>
    </row>
    <row r="47" spans="2:14">
      <c r="B47" s="32">
        <v>4</v>
      </c>
      <c r="C47" s="154"/>
      <c r="D47" s="156"/>
      <c r="E47" s="156"/>
      <c r="F47" s="154"/>
      <c r="G47" s="156"/>
      <c r="H47" s="156"/>
      <c r="I47" s="155"/>
      <c r="J47" s="155"/>
      <c r="K47" s="155"/>
      <c r="L47" s="154"/>
      <c r="M47" s="156"/>
      <c r="N47" s="156"/>
    </row>
    <row r="48" spans="2:14">
      <c r="B48" s="32">
        <v>5</v>
      </c>
      <c r="C48" s="154"/>
      <c r="D48" s="156"/>
      <c r="E48" s="156"/>
      <c r="F48" s="154"/>
      <c r="G48" s="156"/>
      <c r="H48" s="156"/>
      <c r="I48" s="155"/>
      <c r="J48" s="155"/>
      <c r="K48" s="155"/>
      <c r="L48" s="154"/>
      <c r="M48" s="156"/>
      <c r="N48" s="156"/>
    </row>
    <row r="49" spans="2:14">
      <c r="B49" s="22">
        <v>6</v>
      </c>
      <c r="C49" s="154"/>
      <c r="D49" s="156"/>
      <c r="E49" s="156"/>
      <c r="F49" s="154"/>
      <c r="G49" s="156"/>
      <c r="H49" s="156"/>
      <c r="I49" s="155"/>
      <c r="J49" s="155"/>
      <c r="K49" s="155"/>
      <c r="L49" s="154"/>
      <c r="M49" s="156"/>
      <c r="N49" s="156"/>
    </row>
    <row r="50" spans="2:14">
      <c r="B50" s="22">
        <v>7</v>
      </c>
      <c r="C50" s="154"/>
      <c r="D50" s="156"/>
      <c r="E50" s="156"/>
      <c r="F50" s="154"/>
      <c r="G50" s="156"/>
      <c r="H50" s="156"/>
      <c r="I50" s="155"/>
      <c r="J50" s="155"/>
      <c r="K50" s="155"/>
      <c r="L50" s="154"/>
      <c r="M50" s="156"/>
      <c r="N50" s="156"/>
    </row>
    <row r="51" spans="2:14">
      <c r="B51" s="32">
        <v>8</v>
      </c>
      <c r="C51" s="154"/>
      <c r="D51" s="156"/>
      <c r="E51" s="156"/>
      <c r="F51" s="154"/>
      <c r="G51" s="156"/>
      <c r="H51" s="156"/>
      <c r="I51" s="155"/>
      <c r="J51" s="155"/>
      <c r="K51" s="155"/>
      <c r="L51" s="154"/>
      <c r="M51" s="156"/>
      <c r="N51" s="156"/>
    </row>
    <row r="52" spans="2:14">
      <c r="B52" s="32">
        <v>9</v>
      </c>
      <c r="C52" s="154"/>
      <c r="D52" s="156"/>
      <c r="E52" s="156"/>
      <c r="F52" s="154"/>
      <c r="G52" s="156"/>
      <c r="H52" s="156"/>
      <c r="I52" s="155"/>
      <c r="J52" s="155"/>
      <c r="K52" s="155"/>
      <c r="L52" s="154"/>
      <c r="M52" s="156"/>
      <c r="N52" s="156"/>
    </row>
    <row r="53" spans="2:14">
      <c r="B53" s="22">
        <v>10</v>
      </c>
      <c r="C53" s="154"/>
      <c r="D53" s="156"/>
      <c r="E53" s="156"/>
      <c r="F53" s="154"/>
      <c r="G53" s="156"/>
      <c r="H53" s="156"/>
      <c r="I53" s="155"/>
      <c r="J53" s="155"/>
      <c r="K53" s="155"/>
      <c r="L53" s="154"/>
      <c r="M53" s="156"/>
      <c r="N53" s="156"/>
    </row>
    <row r="54" spans="2:14">
      <c r="B54" s="22">
        <v>11</v>
      </c>
      <c r="C54" s="154"/>
      <c r="D54" s="156"/>
      <c r="E54" s="156"/>
      <c r="F54" s="154"/>
      <c r="G54" s="156"/>
      <c r="H54" s="156"/>
      <c r="I54" s="155"/>
      <c r="J54" s="155"/>
      <c r="K54" s="155"/>
      <c r="L54" s="154"/>
      <c r="M54" s="156"/>
      <c r="N54" s="156"/>
    </row>
    <row r="55" spans="2:14">
      <c r="B55" s="32">
        <v>12</v>
      </c>
      <c r="C55" s="154"/>
      <c r="D55" s="156"/>
      <c r="E55" s="156"/>
      <c r="F55" s="154"/>
      <c r="G55" s="156"/>
      <c r="H55" s="156"/>
      <c r="I55" s="155"/>
      <c r="J55" s="155"/>
      <c r="K55" s="155"/>
      <c r="L55" s="154"/>
      <c r="M55" s="156"/>
      <c r="N55" s="156"/>
    </row>
    <row r="56" spans="2:14">
      <c r="B56" s="32">
        <v>13</v>
      </c>
      <c r="C56" s="154"/>
      <c r="D56" s="156"/>
      <c r="E56" s="156"/>
      <c r="F56" s="154"/>
      <c r="G56" s="156"/>
      <c r="H56" s="156"/>
      <c r="I56" s="155"/>
      <c r="J56" s="155"/>
      <c r="K56" s="155"/>
      <c r="L56" s="154"/>
      <c r="M56" s="156"/>
      <c r="N56" s="156"/>
    </row>
    <row r="57" spans="2:14">
      <c r="B57" s="22">
        <v>14</v>
      </c>
      <c r="C57" s="154"/>
      <c r="D57" s="156"/>
      <c r="E57" s="156"/>
      <c r="F57" s="154"/>
      <c r="G57" s="156"/>
      <c r="H57" s="156"/>
      <c r="I57" s="155"/>
      <c r="J57" s="155"/>
      <c r="K57" s="155"/>
      <c r="L57" s="154"/>
      <c r="M57" s="156"/>
      <c r="N57" s="156"/>
    </row>
    <row r="58" spans="2:14">
      <c r="B58" s="22">
        <v>15</v>
      </c>
      <c r="C58" s="154"/>
      <c r="D58" s="156"/>
      <c r="E58" s="156"/>
      <c r="F58" s="154"/>
      <c r="G58" s="156"/>
      <c r="H58" s="156"/>
      <c r="I58" s="155"/>
      <c r="J58" s="155"/>
      <c r="K58" s="155"/>
      <c r="L58" s="154"/>
      <c r="M58" s="156"/>
      <c r="N58" s="156"/>
    </row>
    <row r="59" spans="2:14">
      <c r="B59" s="32">
        <v>16</v>
      </c>
      <c r="C59" s="154"/>
      <c r="D59" s="156"/>
      <c r="E59" s="156"/>
      <c r="F59" s="154"/>
      <c r="G59" s="156"/>
      <c r="H59" s="156"/>
      <c r="I59" s="155"/>
      <c r="J59" s="155"/>
      <c r="K59" s="155"/>
      <c r="L59" s="154"/>
      <c r="M59" s="156"/>
      <c r="N59" s="156"/>
    </row>
    <row r="60" spans="2:14">
      <c r="B60" s="32">
        <v>17</v>
      </c>
      <c r="C60" s="154"/>
      <c r="D60" s="156"/>
      <c r="E60" s="156"/>
      <c r="F60" s="154"/>
      <c r="G60" s="156"/>
      <c r="H60" s="156"/>
      <c r="I60" s="155"/>
      <c r="J60" s="155"/>
      <c r="K60" s="155"/>
      <c r="L60" s="154"/>
      <c r="M60" s="156"/>
      <c r="N60" s="156"/>
    </row>
    <row r="61" spans="2:14">
      <c r="B61" s="22">
        <v>18</v>
      </c>
      <c r="C61" s="154"/>
      <c r="D61" s="156"/>
      <c r="E61" s="156"/>
      <c r="F61" s="154"/>
      <c r="G61" s="156"/>
      <c r="H61" s="156"/>
      <c r="I61" s="155"/>
      <c r="J61" s="155"/>
      <c r="K61" s="155"/>
      <c r="L61" s="154"/>
      <c r="M61" s="156"/>
      <c r="N61" s="156"/>
    </row>
    <row r="62" spans="2:14">
      <c r="B62" s="22">
        <v>19</v>
      </c>
      <c r="C62" s="154"/>
      <c r="D62" s="156"/>
      <c r="E62" s="156"/>
      <c r="F62" s="154"/>
      <c r="G62" s="156"/>
      <c r="H62" s="156"/>
      <c r="I62" s="155"/>
      <c r="J62" s="155"/>
      <c r="K62" s="155"/>
      <c r="L62" s="154"/>
      <c r="M62" s="156"/>
      <c r="N62" s="156"/>
    </row>
    <row r="63" spans="2:14">
      <c r="B63" s="32">
        <v>20</v>
      </c>
      <c r="C63" s="154"/>
      <c r="D63" s="156"/>
      <c r="E63" s="156"/>
      <c r="F63" s="154"/>
      <c r="G63" s="156"/>
      <c r="H63" s="156"/>
      <c r="I63" s="155"/>
      <c r="J63" s="155"/>
      <c r="K63" s="155"/>
      <c r="L63" s="154"/>
      <c r="M63" s="156"/>
      <c r="N63" s="156"/>
    </row>
  </sheetData>
  <sheetProtection formatCells="0" formatColumns="0" formatRows="0" insertRows="0" deleteRows="0"/>
  <mergeCells count="24">
    <mergeCell ref="C3:H3"/>
    <mergeCell ref="C9:E9"/>
    <mergeCell ref="C41:E41"/>
    <mergeCell ref="F41:H41"/>
    <mergeCell ref="C10:E10"/>
    <mergeCell ref="F10:H10"/>
    <mergeCell ref="C40:E40"/>
    <mergeCell ref="C8:F8"/>
    <mergeCell ref="C12:D12"/>
    <mergeCell ref="F12:G12"/>
    <mergeCell ref="F9:N9"/>
    <mergeCell ref="G8:N8"/>
    <mergeCell ref="L41:N41"/>
    <mergeCell ref="C4:H5"/>
    <mergeCell ref="F40:N40"/>
    <mergeCell ref="L10:N10"/>
    <mergeCell ref="L12:M12"/>
    <mergeCell ref="I10:K10"/>
    <mergeCell ref="I12:J12"/>
    <mergeCell ref="C43:D43"/>
    <mergeCell ref="F43:G43"/>
    <mergeCell ref="L43:M43"/>
    <mergeCell ref="I43:J43"/>
    <mergeCell ref="I41:K41"/>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B00-000000000000}">
          <x14:formula1>
            <xm:f>Actividades!$C$5:$C$204</xm:f>
          </x14:formula1>
          <xm:sqref>F40 F9</xm:sqref>
        </x14:dataValidation>
        <x14:dataValidation type="list" allowBlank="1" showInputMessage="1" showErrorMessage="1" xr:uid="{00000000-0002-0000-0B00-000001000000}">
          <x14:formula1>
            <xm:f>'Inv. y conoc.'!$B$2:$B$101</xm:f>
          </x14:formula1>
          <xm:sqref>L13:L32 L44:L63</xm:sqref>
        </x14:dataValidation>
        <x14:dataValidation type="list" allowBlank="1" showInputMessage="1" showErrorMessage="1" xr:uid="{00000000-0002-0000-0B00-000002000000}">
          <x14:formula1>
            <xm:f>'Mat. Fungible'!$B$2:$B$101</xm:f>
          </x14:formula1>
          <xm:sqref>F13:F32 F44:F63</xm:sqref>
        </x14:dataValidation>
        <x14:dataValidation type="list" allowBlank="1" showInputMessage="1" showErrorMessage="1" xr:uid="{00000000-0002-0000-0B00-000004000000}">
          <x14:formula1>
            <xm:f>'Instrumental y material'!$B$2:$B$100</xm:f>
          </x14:formula1>
          <xm:sqref>C44:C63</xm:sqref>
        </x14:dataValidation>
        <x14:dataValidation type="list" allowBlank="1" showInputMessage="1" showErrorMessage="1" xr:uid="{00000000-0002-0000-0B00-000005000000}">
          <x14:formula1>
            <xm:f>'Instrumental y material'!$B$2:$B$101</xm:f>
          </x14:formula1>
          <xm:sqref>C13:C32</xm:sqref>
        </x14:dataValidation>
        <x14:dataValidation type="list" allowBlank="1" showInputMessage="1" showErrorMessage="1" xr:uid="{01494169-97AC-4711-9FC5-636804A48A1E}">
          <x14:formula1>
            <xm:f>Consultoria!$B$2:$B$101</xm:f>
          </x14:formula1>
          <xm:sqref>I13:I32 I44:I63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0"/>
  <dimension ref="A1:O1100"/>
  <sheetViews>
    <sheetView topLeftCell="A37" zoomScaleNormal="100" workbookViewId="0">
      <selection activeCell="C52" sqref="C52:C54"/>
    </sheetView>
  </sheetViews>
  <sheetFormatPr baseColWidth="10" defaultColWidth="11.42578125" defaultRowHeight="12.75"/>
  <cols>
    <col min="1" max="1" width="1.5703125" style="91" customWidth="1"/>
    <col min="2" max="2" width="4.85546875" style="91" customWidth="1"/>
    <col min="3" max="3" width="22.7109375" style="90" customWidth="1"/>
    <col min="4" max="4" width="21.85546875" style="90" customWidth="1"/>
    <col min="5" max="5" width="22" style="90" customWidth="1"/>
    <col min="6" max="6" width="20" style="91" customWidth="1"/>
    <col min="7" max="7" width="25.5703125" style="91" customWidth="1"/>
    <col min="8" max="8" width="6.7109375" style="87" customWidth="1"/>
    <col min="9" max="9" width="11.42578125" style="87"/>
    <col min="10" max="11" width="17.28515625" style="87" customWidth="1"/>
    <col min="12" max="12" width="16.85546875" style="87" customWidth="1"/>
    <col min="13" max="13" width="17.28515625" style="87" customWidth="1"/>
    <col min="14" max="14" width="38.28515625" style="87" customWidth="1"/>
    <col min="15" max="15" width="11.42578125" style="87"/>
    <col min="16" max="16384" width="11.42578125" style="91"/>
  </cols>
  <sheetData>
    <row r="1" spans="2:15" s="87" customFormat="1" ht="13.5" thickBot="1">
      <c r="C1" s="86"/>
      <c r="D1" s="86"/>
      <c r="E1" s="86"/>
    </row>
    <row r="2" spans="2:15" s="87" customFormat="1">
      <c r="C2" s="263" t="s">
        <v>1614</v>
      </c>
      <c r="D2" s="264"/>
      <c r="E2" s="264"/>
      <c r="F2" s="264"/>
      <c r="G2" s="265"/>
    </row>
    <row r="3" spans="2:15" s="87" customFormat="1" ht="13.5" thickBot="1">
      <c r="C3" s="266"/>
      <c r="D3" s="267"/>
      <c r="E3" s="267"/>
      <c r="F3" s="267"/>
      <c r="G3" s="268"/>
    </row>
    <row r="4" spans="2:15" s="87" customFormat="1" ht="13.5" thickBot="1">
      <c r="C4" s="86"/>
      <c r="D4" s="86"/>
      <c r="E4" s="86"/>
    </row>
    <row r="5" spans="2:15" s="87" customFormat="1" ht="138" customHeight="1" thickBot="1">
      <c r="C5" s="269" t="s">
        <v>1613</v>
      </c>
      <c r="D5" s="270"/>
      <c r="E5" s="270"/>
      <c r="F5" s="270"/>
      <c r="G5" s="271"/>
      <c r="I5" s="261" t="s">
        <v>1561</v>
      </c>
      <c r="J5" s="262"/>
      <c r="K5" s="262"/>
      <c r="L5" s="262"/>
      <c r="M5" s="262"/>
      <c r="N5" s="262"/>
    </row>
    <row r="6" spans="2:15" s="87" customFormat="1" ht="13.5" thickBot="1">
      <c r="C6" s="86"/>
      <c r="D6" s="86"/>
      <c r="E6" s="86"/>
    </row>
    <row r="7" spans="2:15" s="16" customFormat="1" ht="16.5">
      <c r="B7" s="87"/>
      <c r="C7" s="129" t="s">
        <v>53</v>
      </c>
      <c r="D7" s="130" t="s">
        <v>1612</v>
      </c>
      <c r="F7" s="129" t="s">
        <v>1552</v>
      </c>
      <c r="G7" s="130"/>
      <c r="H7" s="23"/>
      <c r="I7" s="61"/>
      <c r="J7" s="59"/>
      <c r="K7" s="59"/>
      <c r="L7" s="92"/>
      <c r="M7" s="59"/>
      <c r="N7" s="67"/>
      <c r="O7" s="94"/>
    </row>
    <row r="8" spans="2:15" s="16" customFormat="1" ht="63.75">
      <c r="B8" s="87"/>
      <c r="C8" s="13" t="s">
        <v>1562</v>
      </c>
      <c r="D8" s="88" t="s">
        <v>1543</v>
      </c>
      <c r="E8" s="88" t="s">
        <v>1553</v>
      </c>
      <c r="F8" s="13" t="s">
        <v>1039</v>
      </c>
      <c r="G8" s="13" t="s">
        <v>1040</v>
      </c>
      <c r="H8" s="23"/>
      <c r="I8" s="62"/>
      <c r="J8" s="95" t="s">
        <v>1544</v>
      </c>
      <c r="K8" s="95" t="s">
        <v>1593</v>
      </c>
      <c r="L8" s="96" t="s">
        <v>1651</v>
      </c>
      <c r="M8" s="13" t="s">
        <v>1546</v>
      </c>
      <c r="N8" s="88" t="s">
        <v>1652</v>
      </c>
      <c r="O8" s="98"/>
    </row>
    <row r="9" spans="2:15">
      <c r="B9" s="99">
        <v>1</v>
      </c>
      <c r="C9" s="154"/>
      <c r="D9" s="157"/>
      <c r="E9" s="135">
        <f>IF(C9=0,0,VLOOKUP(C9,Personal!B:C,2,FALSE))</f>
        <v>0</v>
      </c>
      <c r="F9" s="155"/>
      <c r="G9" s="68">
        <f>IF(F9=0,0,E9/K9*F9)</f>
        <v>0</v>
      </c>
      <c r="I9" s="100"/>
      <c r="J9" s="58">
        <f>IF(E9=0,0,E9/K9)</f>
        <v>0</v>
      </c>
      <c r="K9" s="185" t="e">
        <f>VLOOKUP(C9,Personal!B:D,3,FALSE)</f>
        <v>#N/A</v>
      </c>
      <c r="L9" s="57">
        <f>+MIN(J9,80)</f>
        <v>0</v>
      </c>
      <c r="M9" s="56">
        <f>+L9*F9</f>
        <v>0</v>
      </c>
      <c r="N9" s="101" t="str">
        <f>IF(J9=L9,"OK","LIMITADO A MÁXIMO CONVOCATORIA")</f>
        <v>OK</v>
      </c>
      <c r="O9" s="103"/>
    </row>
    <row r="10" spans="2:15">
      <c r="B10" s="99">
        <v>2</v>
      </c>
      <c r="C10" s="154"/>
      <c r="D10" s="157"/>
      <c r="E10" s="135">
        <f>IF(C10=0,0,VLOOKUP(C10,Personal!B:C,2,FALSE))</f>
        <v>0</v>
      </c>
      <c r="F10" s="155"/>
      <c r="G10" s="68">
        <f t="shared" ref="G10:G38" si="0">IF(F10=0,0,E10/K10*F10)</f>
        <v>0</v>
      </c>
      <c r="I10" s="100"/>
      <c r="J10" s="58">
        <f t="shared" ref="J10:J38" si="1">IF(E10=0,0,E10/K10)</f>
        <v>0</v>
      </c>
      <c r="K10" s="185" t="e">
        <f>VLOOKUP(C10,Personal!B:D,3,FALSE)</f>
        <v>#N/A</v>
      </c>
      <c r="L10" s="57">
        <f t="shared" ref="L10:L38" si="2">+MIN(J10,80)</f>
        <v>0</v>
      </c>
      <c r="M10" s="56">
        <f t="shared" ref="M10:M38" si="3">+L10*F10</f>
        <v>0</v>
      </c>
      <c r="N10" s="101" t="str">
        <f t="shared" ref="N10:N28" si="4">IF(J10=L10,"OK","LIMITADO A MÁXIMO CONVOCATORIA")</f>
        <v>OK</v>
      </c>
      <c r="O10" s="103"/>
    </row>
    <row r="11" spans="2:15">
      <c r="B11" s="99">
        <v>3</v>
      </c>
      <c r="C11" s="154"/>
      <c r="D11" s="157"/>
      <c r="E11" s="135">
        <f>IF(C11=0,0,VLOOKUP(C11,Personal!B:C,2,FALSE))</f>
        <v>0</v>
      </c>
      <c r="F11" s="155"/>
      <c r="G11" s="68">
        <f t="shared" si="0"/>
        <v>0</v>
      </c>
      <c r="I11" s="100"/>
      <c r="J11" s="58">
        <f t="shared" si="1"/>
        <v>0</v>
      </c>
      <c r="K11" s="185" t="e">
        <f>VLOOKUP(C11,Personal!B:D,3,FALSE)</f>
        <v>#N/A</v>
      </c>
      <c r="L11" s="57">
        <f t="shared" si="2"/>
        <v>0</v>
      </c>
      <c r="M11" s="56">
        <f t="shared" si="3"/>
        <v>0</v>
      </c>
      <c r="N11" s="101" t="str">
        <f t="shared" si="4"/>
        <v>OK</v>
      </c>
      <c r="O11" s="103"/>
    </row>
    <row r="12" spans="2:15">
      <c r="B12" s="99">
        <v>4</v>
      </c>
      <c r="C12" s="154"/>
      <c r="D12" s="157"/>
      <c r="E12" s="135">
        <f>IF(C12=0,0,VLOOKUP(C12,Personal!B:C,2,FALSE))</f>
        <v>0</v>
      </c>
      <c r="F12" s="155"/>
      <c r="G12" s="68">
        <f t="shared" si="0"/>
        <v>0</v>
      </c>
      <c r="I12" s="100"/>
      <c r="J12" s="58">
        <f t="shared" si="1"/>
        <v>0</v>
      </c>
      <c r="K12" s="185" t="e">
        <f>VLOOKUP(C12,Personal!B:D,3,FALSE)</f>
        <v>#N/A</v>
      </c>
      <c r="L12" s="57">
        <f t="shared" si="2"/>
        <v>0</v>
      </c>
      <c r="M12" s="56">
        <f t="shared" si="3"/>
        <v>0</v>
      </c>
      <c r="N12" s="101" t="str">
        <f t="shared" si="4"/>
        <v>OK</v>
      </c>
      <c r="O12" s="103"/>
    </row>
    <row r="13" spans="2:15">
      <c r="B13" s="99">
        <v>5</v>
      </c>
      <c r="C13" s="154"/>
      <c r="D13" s="157"/>
      <c r="E13" s="135">
        <f>IF(C13=0,0,VLOOKUP(C13,Personal!B:C,2,FALSE))</f>
        <v>0</v>
      </c>
      <c r="F13" s="155"/>
      <c r="G13" s="68">
        <f t="shared" si="0"/>
        <v>0</v>
      </c>
      <c r="I13" s="100"/>
      <c r="J13" s="58">
        <f t="shared" si="1"/>
        <v>0</v>
      </c>
      <c r="K13" s="185" t="e">
        <f>VLOOKUP(C13,Personal!B:D,3,FALSE)</f>
        <v>#N/A</v>
      </c>
      <c r="L13" s="57">
        <f t="shared" si="2"/>
        <v>0</v>
      </c>
      <c r="M13" s="56">
        <f t="shared" si="3"/>
        <v>0</v>
      </c>
      <c r="N13" s="101" t="str">
        <f t="shared" si="4"/>
        <v>OK</v>
      </c>
      <c r="O13" s="103"/>
    </row>
    <row r="14" spans="2:15">
      <c r="B14" s="99">
        <v>6</v>
      </c>
      <c r="C14" s="154"/>
      <c r="D14" s="157"/>
      <c r="E14" s="135">
        <f>IF(C14=0,0,VLOOKUP(C14,Personal!B:C,2,FALSE))</f>
        <v>0</v>
      </c>
      <c r="F14" s="155"/>
      <c r="G14" s="68">
        <f t="shared" si="0"/>
        <v>0</v>
      </c>
      <c r="I14" s="100"/>
      <c r="J14" s="58">
        <f t="shared" si="1"/>
        <v>0</v>
      </c>
      <c r="K14" s="185" t="e">
        <f>VLOOKUP(C14,Personal!B:D,3,FALSE)</f>
        <v>#N/A</v>
      </c>
      <c r="L14" s="57">
        <f t="shared" si="2"/>
        <v>0</v>
      </c>
      <c r="M14" s="56">
        <f t="shared" si="3"/>
        <v>0</v>
      </c>
      <c r="N14" s="101" t="str">
        <f t="shared" si="4"/>
        <v>OK</v>
      </c>
      <c r="O14" s="103"/>
    </row>
    <row r="15" spans="2:15">
      <c r="B15" s="99">
        <v>7</v>
      </c>
      <c r="C15" s="154"/>
      <c r="D15" s="157"/>
      <c r="E15" s="135">
        <f>IF(C15=0,0,VLOOKUP(C15,Personal!B:C,2,FALSE))</f>
        <v>0</v>
      </c>
      <c r="F15" s="155"/>
      <c r="G15" s="68">
        <f t="shared" si="0"/>
        <v>0</v>
      </c>
      <c r="I15" s="100"/>
      <c r="J15" s="58">
        <f t="shared" si="1"/>
        <v>0</v>
      </c>
      <c r="K15" s="185" t="e">
        <f>VLOOKUP(C15,Personal!B:D,3,FALSE)</f>
        <v>#N/A</v>
      </c>
      <c r="L15" s="57">
        <f t="shared" si="2"/>
        <v>0</v>
      </c>
      <c r="M15" s="56">
        <f t="shared" si="3"/>
        <v>0</v>
      </c>
      <c r="N15" s="101" t="str">
        <f t="shared" si="4"/>
        <v>OK</v>
      </c>
      <c r="O15" s="103"/>
    </row>
    <row r="16" spans="2:15">
      <c r="B16" s="99">
        <v>8</v>
      </c>
      <c r="C16" s="154"/>
      <c r="D16" s="157"/>
      <c r="E16" s="135">
        <f>IF(C16=0,0,VLOOKUP(C16,Personal!B:C,2,FALSE))</f>
        <v>0</v>
      </c>
      <c r="F16" s="155"/>
      <c r="G16" s="68">
        <f t="shared" si="0"/>
        <v>0</v>
      </c>
      <c r="I16" s="100"/>
      <c r="J16" s="58">
        <f t="shared" si="1"/>
        <v>0</v>
      </c>
      <c r="K16" s="185" t="e">
        <f>VLOOKUP(C16,Personal!B:D,3,FALSE)</f>
        <v>#N/A</v>
      </c>
      <c r="L16" s="57">
        <f t="shared" si="2"/>
        <v>0</v>
      </c>
      <c r="M16" s="56">
        <f t="shared" si="3"/>
        <v>0</v>
      </c>
      <c r="N16" s="101" t="str">
        <f t="shared" si="4"/>
        <v>OK</v>
      </c>
      <c r="O16" s="103"/>
    </row>
    <row r="17" spans="2:15">
      <c r="B17" s="99">
        <v>9</v>
      </c>
      <c r="C17" s="154"/>
      <c r="D17" s="157"/>
      <c r="E17" s="135">
        <f>IF(C17=0,0,VLOOKUP(C17,Personal!B:C,2,FALSE))</f>
        <v>0</v>
      </c>
      <c r="F17" s="155"/>
      <c r="G17" s="68">
        <f t="shared" si="0"/>
        <v>0</v>
      </c>
      <c r="I17" s="100"/>
      <c r="J17" s="58">
        <f t="shared" si="1"/>
        <v>0</v>
      </c>
      <c r="K17" s="185" t="e">
        <f>VLOOKUP(C17,Personal!B:D,3,FALSE)</f>
        <v>#N/A</v>
      </c>
      <c r="L17" s="57">
        <f t="shared" si="2"/>
        <v>0</v>
      </c>
      <c r="M17" s="56">
        <f t="shared" si="3"/>
        <v>0</v>
      </c>
      <c r="N17" s="101" t="str">
        <f t="shared" si="4"/>
        <v>OK</v>
      </c>
      <c r="O17" s="103"/>
    </row>
    <row r="18" spans="2:15">
      <c r="B18" s="99">
        <v>10</v>
      </c>
      <c r="C18" s="154"/>
      <c r="D18" s="157"/>
      <c r="E18" s="135">
        <f>IF(C18=0,0,VLOOKUP(C18,Personal!B:C,2,FALSE))</f>
        <v>0</v>
      </c>
      <c r="F18" s="155"/>
      <c r="G18" s="68">
        <f t="shared" si="0"/>
        <v>0</v>
      </c>
      <c r="I18" s="100"/>
      <c r="J18" s="58">
        <f t="shared" si="1"/>
        <v>0</v>
      </c>
      <c r="K18" s="185" t="e">
        <f>VLOOKUP(C18,Personal!B:D,3,FALSE)</f>
        <v>#N/A</v>
      </c>
      <c r="L18" s="57">
        <f t="shared" si="2"/>
        <v>0</v>
      </c>
      <c r="M18" s="56">
        <f t="shared" si="3"/>
        <v>0</v>
      </c>
      <c r="N18" s="101" t="str">
        <f t="shared" si="4"/>
        <v>OK</v>
      </c>
      <c r="O18" s="103"/>
    </row>
    <row r="19" spans="2:15">
      <c r="B19" s="99">
        <v>11</v>
      </c>
      <c r="C19" s="154"/>
      <c r="D19" s="157"/>
      <c r="E19" s="135">
        <f>IF(C19=0,0,VLOOKUP(C19,Personal!B:C,2,FALSE))</f>
        <v>0</v>
      </c>
      <c r="F19" s="155"/>
      <c r="G19" s="68">
        <f t="shared" si="0"/>
        <v>0</v>
      </c>
      <c r="I19" s="100"/>
      <c r="J19" s="58">
        <f t="shared" si="1"/>
        <v>0</v>
      </c>
      <c r="K19" s="185" t="e">
        <f>VLOOKUP(C19,Personal!B:D,3,FALSE)</f>
        <v>#N/A</v>
      </c>
      <c r="L19" s="57">
        <f t="shared" si="2"/>
        <v>0</v>
      </c>
      <c r="M19" s="56">
        <f t="shared" si="3"/>
        <v>0</v>
      </c>
      <c r="N19" s="101" t="str">
        <f t="shared" si="4"/>
        <v>OK</v>
      </c>
      <c r="O19" s="103"/>
    </row>
    <row r="20" spans="2:15">
      <c r="B20" s="99">
        <v>12</v>
      </c>
      <c r="C20" s="154"/>
      <c r="D20" s="157"/>
      <c r="E20" s="135">
        <f>IF(C20=0,0,VLOOKUP(C20,Personal!B:C,2,FALSE))</f>
        <v>0</v>
      </c>
      <c r="F20" s="155"/>
      <c r="G20" s="68">
        <f t="shared" si="0"/>
        <v>0</v>
      </c>
      <c r="I20" s="100"/>
      <c r="J20" s="58">
        <f t="shared" si="1"/>
        <v>0</v>
      </c>
      <c r="K20" s="185" t="e">
        <f>VLOOKUP(C20,Personal!B:D,3,FALSE)</f>
        <v>#N/A</v>
      </c>
      <c r="L20" s="57">
        <f t="shared" si="2"/>
        <v>0</v>
      </c>
      <c r="M20" s="56">
        <f t="shared" si="3"/>
        <v>0</v>
      </c>
      <c r="N20" s="101" t="str">
        <f t="shared" si="4"/>
        <v>OK</v>
      </c>
      <c r="O20" s="103"/>
    </row>
    <row r="21" spans="2:15">
      <c r="B21" s="99">
        <v>13</v>
      </c>
      <c r="C21" s="154"/>
      <c r="D21" s="157"/>
      <c r="E21" s="135">
        <f>IF(C21=0,0,VLOOKUP(C21,Personal!B:C,2,FALSE))</f>
        <v>0</v>
      </c>
      <c r="F21" s="155"/>
      <c r="G21" s="68">
        <f t="shared" si="0"/>
        <v>0</v>
      </c>
      <c r="I21" s="100"/>
      <c r="J21" s="58">
        <f t="shared" si="1"/>
        <v>0</v>
      </c>
      <c r="K21" s="185" t="e">
        <f>VLOOKUP(C21,Personal!B:D,3,FALSE)</f>
        <v>#N/A</v>
      </c>
      <c r="L21" s="57">
        <f t="shared" si="2"/>
        <v>0</v>
      </c>
      <c r="M21" s="56">
        <f t="shared" si="3"/>
        <v>0</v>
      </c>
      <c r="N21" s="101" t="str">
        <f t="shared" si="4"/>
        <v>OK</v>
      </c>
      <c r="O21" s="103"/>
    </row>
    <row r="22" spans="2:15">
      <c r="B22" s="99">
        <v>14</v>
      </c>
      <c r="C22" s="154"/>
      <c r="D22" s="157"/>
      <c r="E22" s="135">
        <f>IF(C22=0,0,VLOOKUP(C22,Personal!B:C,2,FALSE))</f>
        <v>0</v>
      </c>
      <c r="F22" s="155"/>
      <c r="G22" s="68">
        <f t="shared" si="0"/>
        <v>0</v>
      </c>
      <c r="I22" s="100"/>
      <c r="J22" s="58">
        <f t="shared" si="1"/>
        <v>0</v>
      </c>
      <c r="K22" s="185" t="e">
        <f>VLOOKUP(C22,Personal!B:D,3,FALSE)</f>
        <v>#N/A</v>
      </c>
      <c r="L22" s="57">
        <f t="shared" si="2"/>
        <v>0</v>
      </c>
      <c r="M22" s="56">
        <f t="shared" si="3"/>
        <v>0</v>
      </c>
      <c r="N22" s="101" t="str">
        <f t="shared" si="4"/>
        <v>OK</v>
      </c>
      <c r="O22" s="103"/>
    </row>
    <row r="23" spans="2:15">
      <c r="B23" s="99">
        <v>15</v>
      </c>
      <c r="C23" s="154"/>
      <c r="D23" s="157"/>
      <c r="E23" s="135">
        <f>IF(C23=0,0,VLOOKUP(C23,Personal!B:C,2,FALSE))</f>
        <v>0</v>
      </c>
      <c r="F23" s="155"/>
      <c r="G23" s="68">
        <f t="shared" si="0"/>
        <v>0</v>
      </c>
      <c r="I23" s="100"/>
      <c r="J23" s="58">
        <f t="shared" si="1"/>
        <v>0</v>
      </c>
      <c r="K23" s="185" t="e">
        <f>VLOOKUP(C23,Personal!B:D,3,FALSE)</f>
        <v>#N/A</v>
      </c>
      <c r="L23" s="57">
        <f t="shared" si="2"/>
        <v>0</v>
      </c>
      <c r="M23" s="56">
        <f t="shared" si="3"/>
        <v>0</v>
      </c>
      <c r="N23" s="101" t="str">
        <f t="shared" si="4"/>
        <v>OK</v>
      </c>
      <c r="O23" s="103"/>
    </row>
    <row r="24" spans="2:15">
      <c r="B24" s="99">
        <v>16</v>
      </c>
      <c r="C24" s="154"/>
      <c r="D24" s="157"/>
      <c r="E24" s="135">
        <f>IF(C24=0,0,VLOOKUP(C24,Personal!B:C,2,FALSE))</f>
        <v>0</v>
      </c>
      <c r="F24" s="155"/>
      <c r="G24" s="68">
        <f t="shared" si="0"/>
        <v>0</v>
      </c>
      <c r="I24" s="100"/>
      <c r="J24" s="58">
        <f t="shared" si="1"/>
        <v>0</v>
      </c>
      <c r="K24" s="185" t="e">
        <f>VLOOKUP(C24,Personal!B:D,3,FALSE)</f>
        <v>#N/A</v>
      </c>
      <c r="L24" s="57">
        <f t="shared" si="2"/>
        <v>0</v>
      </c>
      <c r="M24" s="56">
        <f t="shared" si="3"/>
        <v>0</v>
      </c>
      <c r="N24" s="101" t="str">
        <f t="shared" si="4"/>
        <v>OK</v>
      </c>
      <c r="O24" s="103"/>
    </row>
    <row r="25" spans="2:15">
      <c r="B25" s="99">
        <v>17</v>
      </c>
      <c r="C25" s="154"/>
      <c r="D25" s="157"/>
      <c r="E25" s="135">
        <f>IF(C25=0,0,VLOOKUP(C25,Personal!B:C,2,FALSE))</f>
        <v>0</v>
      </c>
      <c r="F25" s="155"/>
      <c r="G25" s="68">
        <f t="shared" si="0"/>
        <v>0</v>
      </c>
      <c r="I25" s="100"/>
      <c r="J25" s="58">
        <f t="shared" si="1"/>
        <v>0</v>
      </c>
      <c r="K25" s="185" t="e">
        <f>VLOOKUP(C25,Personal!B:D,3,FALSE)</f>
        <v>#N/A</v>
      </c>
      <c r="L25" s="57">
        <f t="shared" si="2"/>
        <v>0</v>
      </c>
      <c r="M25" s="56">
        <f t="shared" si="3"/>
        <v>0</v>
      </c>
      <c r="N25" s="101" t="str">
        <f t="shared" si="4"/>
        <v>OK</v>
      </c>
      <c r="O25" s="103"/>
    </row>
    <row r="26" spans="2:15">
      <c r="B26" s="99">
        <v>18</v>
      </c>
      <c r="C26" s="154"/>
      <c r="D26" s="157"/>
      <c r="E26" s="135">
        <f>IF(C26=0,0,VLOOKUP(C26,Personal!B:C,2,FALSE))</f>
        <v>0</v>
      </c>
      <c r="F26" s="155"/>
      <c r="G26" s="68">
        <f t="shared" si="0"/>
        <v>0</v>
      </c>
      <c r="I26" s="100"/>
      <c r="J26" s="58">
        <f t="shared" si="1"/>
        <v>0</v>
      </c>
      <c r="K26" s="185" t="e">
        <f>VLOOKUP(C26,Personal!B:D,3,FALSE)</f>
        <v>#N/A</v>
      </c>
      <c r="L26" s="57">
        <f t="shared" si="2"/>
        <v>0</v>
      </c>
      <c r="M26" s="56">
        <f t="shared" si="3"/>
        <v>0</v>
      </c>
      <c r="N26" s="101" t="str">
        <f t="shared" si="4"/>
        <v>OK</v>
      </c>
      <c r="O26" s="103"/>
    </row>
    <row r="27" spans="2:15">
      <c r="B27" s="99">
        <v>19</v>
      </c>
      <c r="C27" s="154"/>
      <c r="D27" s="157"/>
      <c r="E27" s="135">
        <f>IF(C27=0,0,VLOOKUP(C27,Personal!B:C,2,FALSE))</f>
        <v>0</v>
      </c>
      <c r="F27" s="155"/>
      <c r="G27" s="68">
        <f t="shared" si="0"/>
        <v>0</v>
      </c>
      <c r="I27" s="100"/>
      <c r="J27" s="58">
        <f t="shared" si="1"/>
        <v>0</v>
      </c>
      <c r="K27" s="185" t="e">
        <f>VLOOKUP(C27,Personal!B:D,3,FALSE)</f>
        <v>#N/A</v>
      </c>
      <c r="L27" s="57">
        <f t="shared" si="2"/>
        <v>0</v>
      </c>
      <c r="M27" s="56">
        <f t="shared" si="3"/>
        <v>0</v>
      </c>
      <c r="N27" s="101" t="str">
        <f t="shared" si="4"/>
        <v>OK</v>
      </c>
      <c r="O27" s="103"/>
    </row>
    <row r="28" spans="2:15">
      <c r="B28" s="99">
        <v>20</v>
      </c>
      <c r="C28" s="154"/>
      <c r="D28" s="157"/>
      <c r="E28" s="135">
        <f>IF(C28=0,0,VLOOKUP(C28,Personal!B:C,2,FALSE))</f>
        <v>0</v>
      </c>
      <c r="F28" s="155"/>
      <c r="G28" s="68">
        <f t="shared" si="0"/>
        <v>0</v>
      </c>
      <c r="I28" s="100"/>
      <c r="J28" s="58">
        <f t="shared" si="1"/>
        <v>0</v>
      </c>
      <c r="K28" s="185" t="e">
        <f>VLOOKUP(C28,Personal!B:D,3,FALSE)</f>
        <v>#N/A</v>
      </c>
      <c r="L28" s="57">
        <f t="shared" si="2"/>
        <v>0</v>
      </c>
      <c r="M28" s="56">
        <f t="shared" si="3"/>
        <v>0</v>
      </c>
      <c r="N28" s="101" t="str">
        <f t="shared" si="4"/>
        <v>OK</v>
      </c>
      <c r="O28" s="103"/>
    </row>
    <row r="29" spans="2:15">
      <c r="B29" s="99">
        <v>21</v>
      </c>
      <c r="C29" s="154"/>
      <c r="D29" s="154"/>
      <c r="E29" s="135">
        <f>IF(C29=0,0,VLOOKUP(C29,Personal!B:C,2,FALSE))</f>
        <v>0</v>
      </c>
      <c r="F29" s="155"/>
      <c r="G29" s="68">
        <f t="shared" si="0"/>
        <v>0</v>
      </c>
      <c r="I29" s="100"/>
      <c r="J29" s="58">
        <f t="shared" si="1"/>
        <v>0</v>
      </c>
      <c r="K29" s="185" t="e">
        <f>VLOOKUP(C29,Personal!B:D,3,FALSE)</f>
        <v>#N/A</v>
      </c>
      <c r="L29" s="57">
        <f t="shared" si="2"/>
        <v>0</v>
      </c>
      <c r="M29" s="56">
        <f t="shared" si="3"/>
        <v>0</v>
      </c>
      <c r="N29" s="101" t="str">
        <f>IF(J29=L29,"OK","LIMITADO A MÁXIMO CONVOCATORIA")</f>
        <v>OK</v>
      </c>
      <c r="O29" s="103"/>
    </row>
    <row r="30" spans="2:15">
      <c r="B30" s="99">
        <v>22</v>
      </c>
      <c r="C30" s="154"/>
      <c r="D30" s="157"/>
      <c r="E30" s="135">
        <f>IF(C30=0,0,VLOOKUP(C30,Personal!B:C,2,FALSE))</f>
        <v>0</v>
      </c>
      <c r="F30" s="155"/>
      <c r="G30" s="68">
        <f t="shared" si="0"/>
        <v>0</v>
      </c>
      <c r="I30" s="100"/>
      <c r="J30" s="58">
        <f t="shared" si="1"/>
        <v>0</v>
      </c>
      <c r="K30" s="185" t="e">
        <f>VLOOKUP(C30,Personal!B:D,3,FALSE)</f>
        <v>#N/A</v>
      </c>
      <c r="L30" s="57">
        <f t="shared" si="2"/>
        <v>0</v>
      </c>
      <c r="M30" s="56">
        <f t="shared" si="3"/>
        <v>0</v>
      </c>
      <c r="N30" s="101" t="str">
        <f t="shared" ref="N30:N38" si="5">IF(J30=L30,"OK","LIMITADO A MÁXIMO CONVOCATORIA")</f>
        <v>OK</v>
      </c>
      <c r="O30" s="103"/>
    </row>
    <row r="31" spans="2:15">
      <c r="B31" s="99">
        <v>23</v>
      </c>
      <c r="C31" s="154"/>
      <c r="D31" s="157"/>
      <c r="E31" s="135">
        <f>IF(C31=0,0,VLOOKUP(C31,Personal!B:C,2,FALSE))</f>
        <v>0</v>
      </c>
      <c r="F31" s="155"/>
      <c r="G31" s="68">
        <f t="shared" si="0"/>
        <v>0</v>
      </c>
      <c r="I31" s="100"/>
      <c r="J31" s="58">
        <f t="shared" si="1"/>
        <v>0</v>
      </c>
      <c r="K31" s="185" t="e">
        <f>VLOOKUP(C31,Personal!B:D,3,FALSE)</f>
        <v>#N/A</v>
      </c>
      <c r="L31" s="57">
        <f t="shared" si="2"/>
        <v>0</v>
      </c>
      <c r="M31" s="56">
        <f t="shared" si="3"/>
        <v>0</v>
      </c>
      <c r="N31" s="101" t="str">
        <f t="shared" si="5"/>
        <v>OK</v>
      </c>
      <c r="O31" s="103"/>
    </row>
    <row r="32" spans="2:15">
      <c r="B32" s="99">
        <v>24</v>
      </c>
      <c r="C32" s="154"/>
      <c r="D32" s="157"/>
      <c r="E32" s="135">
        <f>IF(C32=0,0,VLOOKUP(C32,Personal!B:C,2,FALSE))</f>
        <v>0</v>
      </c>
      <c r="F32" s="155"/>
      <c r="G32" s="68">
        <f t="shared" si="0"/>
        <v>0</v>
      </c>
      <c r="I32" s="100"/>
      <c r="J32" s="58">
        <f t="shared" si="1"/>
        <v>0</v>
      </c>
      <c r="K32" s="185" t="e">
        <f>VLOOKUP(C32,Personal!B:D,3,FALSE)</f>
        <v>#N/A</v>
      </c>
      <c r="L32" s="57">
        <f t="shared" si="2"/>
        <v>0</v>
      </c>
      <c r="M32" s="56">
        <f t="shared" si="3"/>
        <v>0</v>
      </c>
      <c r="N32" s="101" t="str">
        <f t="shared" si="5"/>
        <v>OK</v>
      </c>
      <c r="O32" s="103"/>
    </row>
    <row r="33" spans="1:15">
      <c r="B33" s="99">
        <v>25</v>
      </c>
      <c r="C33" s="154"/>
      <c r="D33" s="157"/>
      <c r="E33" s="135">
        <f>IF(C33=0,0,VLOOKUP(C33,Personal!B:C,2,FALSE))</f>
        <v>0</v>
      </c>
      <c r="F33" s="155"/>
      <c r="G33" s="68">
        <f t="shared" si="0"/>
        <v>0</v>
      </c>
      <c r="I33" s="100"/>
      <c r="J33" s="58">
        <f t="shared" si="1"/>
        <v>0</v>
      </c>
      <c r="K33" s="185" t="e">
        <f>VLOOKUP(C33,Personal!B:D,3,FALSE)</f>
        <v>#N/A</v>
      </c>
      <c r="L33" s="57">
        <f t="shared" si="2"/>
        <v>0</v>
      </c>
      <c r="M33" s="56">
        <f t="shared" si="3"/>
        <v>0</v>
      </c>
      <c r="N33" s="101" t="str">
        <f t="shared" si="5"/>
        <v>OK</v>
      </c>
      <c r="O33" s="103"/>
    </row>
    <row r="34" spans="1:15">
      <c r="B34" s="99">
        <v>26</v>
      </c>
      <c r="C34" s="154"/>
      <c r="D34" s="157"/>
      <c r="E34" s="135">
        <f>IF(C34=0,0,VLOOKUP(C34,Personal!B:C,2,FALSE))</f>
        <v>0</v>
      </c>
      <c r="F34" s="155"/>
      <c r="G34" s="68">
        <f t="shared" si="0"/>
        <v>0</v>
      </c>
      <c r="I34" s="100"/>
      <c r="J34" s="58">
        <f t="shared" si="1"/>
        <v>0</v>
      </c>
      <c r="K34" s="185" t="e">
        <f>VLOOKUP(C34,Personal!B:D,3,FALSE)</f>
        <v>#N/A</v>
      </c>
      <c r="L34" s="57">
        <f t="shared" si="2"/>
        <v>0</v>
      </c>
      <c r="M34" s="56">
        <f t="shared" si="3"/>
        <v>0</v>
      </c>
      <c r="N34" s="101" t="str">
        <f t="shared" si="5"/>
        <v>OK</v>
      </c>
      <c r="O34" s="103"/>
    </row>
    <row r="35" spans="1:15">
      <c r="B35" s="99">
        <v>27</v>
      </c>
      <c r="C35" s="154"/>
      <c r="D35" s="157"/>
      <c r="E35" s="135">
        <f>IF(C35=0,0,VLOOKUP(C35,Personal!B:C,2,FALSE))</f>
        <v>0</v>
      </c>
      <c r="F35" s="155"/>
      <c r="G35" s="68">
        <f t="shared" si="0"/>
        <v>0</v>
      </c>
      <c r="I35" s="100"/>
      <c r="J35" s="58">
        <f t="shared" si="1"/>
        <v>0</v>
      </c>
      <c r="K35" s="185" t="e">
        <f>VLOOKUP(C35,Personal!B:D,3,FALSE)</f>
        <v>#N/A</v>
      </c>
      <c r="L35" s="57">
        <f t="shared" si="2"/>
        <v>0</v>
      </c>
      <c r="M35" s="56">
        <f t="shared" si="3"/>
        <v>0</v>
      </c>
      <c r="N35" s="101" t="str">
        <f t="shared" si="5"/>
        <v>OK</v>
      </c>
      <c r="O35" s="103"/>
    </row>
    <row r="36" spans="1:15">
      <c r="B36" s="99">
        <v>28</v>
      </c>
      <c r="C36" s="154"/>
      <c r="D36" s="157"/>
      <c r="E36" s="135">
        <f>IF(C36=0,0,VLOOKUP(C36,Personal!B:C,2,FALSE))</f>
        <v>0</v>
      </c>
      <c r="F36" s="155"/>
      <c r="G36" s="68">
        <f t="shared" si="0"/>
        <v>0</v>
      </c>
      <c r="I36" s="100"/>
      <c r="J36" s="58">
        <f t="shared" si="1"/>
        <v>0</v>
      </c>
      <c r="K36" s="185" t="e">
        <f>VLOOKUP(C36,Personal!B:D,3,FALSE)</f>
        <v>#N/A</v>
      </c>
      <c r="L36" s="57">
        <f t="shared" si="2"/>
        <v>0</v>
      </c>
      <c r="M36" s="56">
        <f t="shared" si="3"/>
        <v>0</v>
      </c>
      <c r="N36" s="101" t="str">
        <f t="shared" si="5"/>
        <v>OK</v>
      </c>
      <c r="O36" s="103"/>
    </row>
    <row r="37" spans="1:15">
      <c r="B37" s="99">
        <v>29</v>
      </c>
      <c r="C37" s="154"/>
      <c r="D37" s="157"/>
      <c r="E37" s="135">
        <f>IF(C37=0,0,VLOOKUP(C37,Personal!B:C,2,FALSE))</f>
        <v>0</v>
      </c>
      <c r="F37" s="155"/>
      <c r="G37" s="68">
        <f t="shared" si="0"/>
        <v>0</v>
      </c>
      <c r="I37" s="100"/>
      <c r="J37" s="58">
        <f t="shared" si="1"/>
        <v>0</v>
      </c>
      <c r="K37" s="185" t="e">
        <f>VLOOKUP(C37,Personal!B:D,3,FALSE)</f>
        <v>#N/A</v>
      </c>
      <c r="L37" s="57">
        <f t="shared" si="2"/>
        <v>0</v>
      </c>
      <c r="M37" s="56">
        <f t="shared" si="3"/>
        <v>0</v>
      </c>
      <c r="N37" s="101" t="str">
        <f t="shared" si="5"/>
        <v>OK</v>
      </c>
      <c r="O37" s="103"/>
    </row>
    <row r="38" spans="1:15" ht="13.5" thickBot="1">
      <c r="B38" s="99">
        <v>30</v>
      </c>
      <c r="C38" s="154"/>
      <c r="D38" s="157"/>
      <c r="E38" s="135">
        <f>IF(C38=0,0,VLOOKUP(C38,Personal!B:C,2,FALSE))</f>
        <v>0</v>
      </c>
      <c r="F38" s="155"/>
      <c r="G38" s="68">
        <f t="shared" si="0"/>
        <v>0</v>
      </c>
      <c r="I38" s="100"/>
      <c r="J38" s="58">
        <f t="shared" si="1"/>
        <v>0</v>
      </c>
      <c r="K38" s="185" t="e">
        <f>VLOOKUP(C38,Personal!B:D,3,FALSE)</f>
        <v>#N/A</v>
      </c>
      <c r="L38" s="57">
        <f t="shared" si="2"/>
        <v>0</v>
      </c>
      <c r="M38" s="56">
        <f t="shared" si="3"/>
        <v>0</v>
      </c>
      <c r="N38" s="101" t="str">
        <f t="shared" si="5"/>
        <v>OK</v>
      </c>
      <c r="O38" s="103"/>
    </row>
    <row r="39" spans="1:15" s="122" customFormat="1" ht="26.25" thickBot="1">
      <c r="A39" s="91"/>
      <c r="B39" s="91"/>
      <c r="C39" s="131" t="s">
        <v>1554</v>
      </c>
      <c r="D39" s="131"/>
      <c r="E39" s="132"/>
      <c r="F39" s="133">
        <f>+SUM(F9:F38)</f>
        <v>0</v>
      </c>
      <c r="G39" s="133">
        <f>+SUM(G9:G38)</f>
        <v>0</v>
      </c>
      <c r="H39" s="87"/>
      <c r="I39" s="124"/>
      <c r="J39" s="125" t="s">
        <v>1547</v>
      </c>
      <c r="K39" s="125"/>
      <c r="L39" s="126" t="s">
        <v>1547</v>
      </c>
      <c r="M39" s="123">
        <f>+SUM(M9:M38)</f>
        <v>0</v>
      </c>
      <c r="N39" s="127"/>
      <c r="O39" s="128"/>
    </row>
    <row r="40" spans="1:15" s="87" customFormat="1" ht="13.5" thickBot="1">
      <c r="C40" s="86"/>
      <c r="D40" s="86"/>
      <c r="E40" s="86"/>
      <c r="I40" s="106"/>
      <c r="J40" s="107"/>
      <c r="K40" s="107"/>
      <c r="L40" s="107"/>
      <c r="M40" s="107"/>
      <c r="N40" s="107"/>
      <c r="O40" s="108"/>
    </row>
    <row r="41" spans="1:15" s="87" customFormat="1" ht="13.5" thickBot="1">
      <c r="C41" s="23"/>
      <c r="D41" s="23"/>
      <c r="E41" s="23"/>
      <c r="F41" s="24"/>
      <c r="G41" s="24"/>
      <c r="J41" s="24"/>
      <c r="K41" s="24"/>
      <c r="L41" s="24"/>
      <c r="M41" s="24"/>
    </row>
    <row r="42" spans="1:15" s="87" customFormat="1">
      <c r="C42" s="61"/>
      <c r="D42" s="67"/>
      <c r="E42" s="67"/>
      <c r="F42" s="59"/>
      <c r="G42" s="59"/>
      <c r="H42" s="93"/>
      <c r="I42" s="93"/>
      <c r="J42" s="59"/>
      <c r="K42" s="59"/>
      <c r="L42" s="59"/>
      <c r="M42" s="59"/>
      <c r="N42" s="93"/>
      <c r="O42" s="109"/>
    </row>
    <row r="43" spans="1:15" s="136" customFormat="1" ht="24">
      <c r="C43" s="137" t="s">
        <v>1555</v>
      </c>
      <c r="D43" s="138"/>
      <c r="E43" s="139" t="s">
        <v>1545</v>
      </c>
      <c r="F43" s="139" t="s">
        <v>1548</v>
      </c>
      <c r="G43" s="139" t="s">
        <v>1538</v>
      </c>
      <c r="H43" s="140"/>
      <c r="I43" s="140"/>
      <c r="J43" s="141"/>
      <c r="K43" s="141"/>
      <c r="L43" s="141" t="s">
        <v>1551</v>
      </c>
      <c r="M43" s="139" t="s">
        <v>1549</v>
      </c>
      <c r="N43" s="139" t="s">
        <v>1550</v>
      </c>
      <c r="O43" s="103"/>
    </row>
    <row r="44" spans="1:15" s="136" customFormat="1">
      <c r="C44" s="143"/>
      <c r="D44" s="142" t="s">
        <v>1536</v>
      </c>
      <c r="E44" s="139" t="e">
        <f>M44/F44</f>
        <v>#DIV/0!</v>
      </c>
      <c r="F44" s="144">
        <f>+SUM(F45:F10658)/2</f>
        <v>0</v>
      </c>
      <c r="G44" s="144">
        <f>+SUM(G45:G10658)/2</f>
        <v>0</v>
      </c>
      <c r="H44" s="140"/>
      <c r="I44" s="140"/>
      <c r="J44" s="145"/>
      <c r="K44" s="145"/>
      <c r="L44" s="141">
        <v>60</v>
      </c>
      <c r="M44" s="144">
        <f>+SUM(M45:M10658)/2</f>
        <v>0</v>
      </c>
      <c r="N44" s="139" t="e">
        <f>+M44/F44</f>
        <v>#DIV/0!</v>
      </c>
      <c r="O44" s="103"/>
    </row>
    <row r="45" spans="1:15" s="87" customFormat="1" ht="54" customHeight="1">
      <c r="C45" s="62"/>
      <c r="D45" s="97"/>
      <c r="E45" s="97"/>
      <c r="F45" s="64"/>
      <c r="G45" s="64"/>
      <c r="H45" s="102"/>
      <c r="I45" s="102"/>
      <c r="J45" s="64"/>
      <c r="K45" s="64"/>
      <c r="L45" s="111"/>
      <c r="M45" s="64"/>
      <c r="N45" s="134" t="e">
        <f>IF(N44&gt;L44,"SUPERA COSTE HORARIO MEDIO CONVOCATORIA.Se deberá ajustar el coste horario medio a 60€/h.","DENTRO DE LOS LÍMITES DE COSTE HORARIO MEDIO")</f>
        <v>#DIV/0!</v>
      </c>
      <c r="O45" s="103"/>
    </row>
    <row r="46" spans="1:15" s="87" customFormat="1" ht="16.5">
      <c r="C46" s="62"/>
      <c r="D46" s="97"/>
      <c r="E46" s="97"/>
      <c r="F46" s="64"/>
      <c r="G46" s="64"/>
      <c r="H46" s="102"/>
      <c r="I46" s="102"/>
      <c r="J46" s="64"/>
      <c r="K46" s="64"/>
      <c r="L46" s="111"/>
      <c r="M46" s="64"/>
      <c r="N46" s="134"/>
      <c r="O46" s="103"/>
    </row>
    <row r="47" spans="1:15" s="87" customFormat="1" ht="17.25" thickBot="1">
      <c r="C47" s="63"/>
      <c r="D47" s="65"/>
      <c r="E47" s="65"/>
      <c r="F47" s="66"/>
      <c r="G47" s="66"/>
      <c r="H47" s="107"/>
      <c r="I47" s="107"/>
      <c r="J47" s="66"/>
      <c r="K47" s="66"/>
      <c r="L47" s="112"/>
      <c r="M47" s="66"/>
      <c r="N47" s="107"/>
      <c r="O47" s="108"/>
    </row>
    <row r="48" spans="1:15" s="87" customFormat="1">
      <c r="C48" s="23"/>
      <c r="D48" s="23"/>
      <c r="E48" s="23"/>
      <c r="F48" s="24"/>
      <c r="G48" s="24"/>
      <c r="J48" s="24"/>
      <c r="K48" s="24"/>
      <c r="L48" s="24">
        <f>+L44*200</f>
        <v>12000</v>
      </c>
    </row>
    <row r="49" spans="1:15" s="87" customFormat="1" ht="17.25" thickBot="1">
      <c r="C49" s="23"/>
      <c r="D49" s="23"/>
      <c r="E49" s="23"/>
      <c r="F49" s="24"/>
      <c r="G49" s="24"/>
      <c r="J49" s="24"/>
      <c r="K49" s="24"/>
      <c r="L49" s="110"/>
      <c r="M49" s="24"/>
    </row>
    <row r="50" spans="1:15" s="16" customFormat="1" ht="16.5">
      <c r="A50" s="87"/>
      <c r="B50" s="87"/>
      <c r="C50" s="129" t="s">
        <v>53</v>
      </c>
      <c r="D50" s="158" t="s">
        <v>21</v>
      </c>
      <c r="F50" s="129" t="s">
        <v>1552</v>
      </c>
      <c r="G50" s="158"/>
      <c r="H50" s="23"/>
      <c r="I50" s="113"/>
      <c r="J50" s="85"/>
      <c r="K50" s="85"/>
      <c r="L50" s="114"/>
      <c r="M50" s="85"/>
      <c r="N50" s="115"/>
      <c r="O50" s="94"/>
    </row>
    <row r="51" spans="1:15" s="16" customFormat="1" ht="63.75">
      <c r="A51" s="87"/>
      <c r="B51" s="87"/>
      <c r="C51" s="13" t="s">
        <v>1038</v>
      </c>
      <c r="D51" s="88" t="s">
        <v>1543</v>
      </c>
      <c r="E51" s="88" t="s">
        <v>1553</v>
      </c>
      <c r="F51" s="13" t="s">
        <v>1039</v>
      </c>
      <c r="G51" s="13" t="s">
        <v>1040</v>
      </c>
      <c r="H51" s="23"/>
      <c r="I51" s="116"/>
      <c r="J51" s="95" t="s">
        <v>1544</v>
      </c>
      <c r="K51" s="95" t="s">
        <v>1593</v>
      </c>
      <c r="L51" s="96" t="s">
        <v>1651</v>
      </c>
      <c r="M51" s="13" t="s">
        <v>1546</v>
      </c>
      <c r="N51" s="88" t="s">
        <v>1652</v>
      </c>
      <c r="O51" s="98"/>
    </row>
    <row r="52" spans="1:15">
      <c r="B52" s="99">
        <v>1</v>
      </c>
      <c r="C52" s="154"/>
      <c r="D52" s="157"/>
      <c r="E52" s="135">
        <f>IF(C52=0,0,VLOOKUP(C52,Personal!B:C,2,FALSE))</f>
        <v>0</v>
      </c>
      <c r="F52" s="155"/>
      <c r="G52" s="68">
        <f>IF(F52=0,0,E52/K52*F52)</f>
        <v>0</v>
      </c>
      <c r="I52" s="117"/>
      <c r="J52" s="58">
        <f>IF(E52=0,0,E52/K52)</f>
        <v>0</v>
      </c>
      <c r="K52" s="185" t="e">
        <f>VLOOKUP(C52,Personal!B:D,3,FALSE)</f>
        <v>#N/A</v>
      </c>
      <c r="L52" s="57">
        <f>+MIN(J52,80)</f>
        <v>0</v>
      </c>
      <c r="M52" s="56">
        <f>+L52*F52</f>
        <v>0</v>
      </c>
      <c r="N52" s="101" t="str">
        <f>IF(J52=L52,"OK","LIMITADO A MÁXIMO CONVOCATORIA")</f>
        <v>OK</v>
      </c>
      <c r="O52" s="103"/>
    </row>
    <row r="53" spans="1:15">
      <c r="B53" s="99">
        <v>2</v>
      </c>
      <c r="C53" s="154"/>
      <c r="D53" s="157"/>
      <c r="E53" s="135">
        <f>IF(C53=0,0,VLOOKUP(C53,Personal!B:C,2,FALSE))</f>
        <v>0</v>
      </c>
      <c r="F53" s="155"/>
      <c r="G53" s="68">
        <f t="shared" ref="G53:G81" si="6">IF(F53=0,0,E53/K53*F53)</f>
        <v>0</v>
      </c>
      <c r="I53" s="119"/>
      <c r="J53" s="58">
        <f t="shared" ref="J53:J81" si="7">IF(E53=0,0,E53/K53)</f>
        <v>0</v>
      </c>
      <c r="K53" s="185" t="e">
        <f>VLOOKUP(C53,Personal!B:D,3,FALSE)</f>
        <v>#N/A</v>
      </c>
      <c r="L53" s="57">
        <f t="shared" ref="L53:L81" si="8">+MIN(J53,80)</f>
        <v>0</v>
      </c>
      <c r="M53" s="56">
        <f t="shared" ref="M53:M81" si="9">+L53*F53</f>
        <v>0</v>
      </c>
      <c r="N53" s="101" t="str">
        <f t="shared" ref="N53:N69" si="10">IF(J53=L53,"OK","LIMITADO A MÁXIMO CONVOCATORIA")</f>
        <v>OK</v>
      </c>
      <c r="O53" s="103"/>
    </row>
    <row r="54" spans="1:15">
      <c r="B54" s="99">
        <v>3</v>
      </c>
      <c r="C54" s="154"/>
      <c r="D54" s="157"/>
      <c r="E54" s="135">
        <f>IF(C54=0,0,VLOOKUP(C54,Personal!B:C,2,FALSE))</f>
        <v>0</v>
      </c>
      <c r="F54" s="155"/>
      <c r="G54" s="68">
        <f t="shared" si="6"/>
        <v>0</v>
      </c>
      <c r="I54" s="119"/>
      <c r="J54" s="58">
        <f t="shared" si="7"/>
        <v>0</v>
      </c>
      <c r="K54" s="185" t="e">
        <f>VLOOKUP(C54,Personal!B:D,3,FALSE)</f>
        <v>#N/A</v>
      </c>
      <c r="L54" s="57">
        <f t="shared" si="8"/>
        <v>0</v>
      </c>
      <c r="M54" s="56">
        <f t="shared" si="9"/>
        <v>0</v>
      </c>
      <c r="N54" s="101" t="str">
        <f t="shared" si="10"/>
        <v>OK</v>
      </c>
      <c r="O54" s="103"/>
    </row>
    <row r="55" spans="1:15">
      <c r="B55" s="99">
        <v>4</v>
      </c>
      <c r="C55" s="154"/>
      <c r="D55" s="157"/>
      <c r="E55" s="135">
        <f>IF(C55=0,0,VLOOKUP(C55,Personal!B:C,2,FALSE))</f>
        <v>0</v>
      </c>
      <c r="F55" s="155"/>
      <c r="G55" s="68">
        <f t="shared" si="6"/>
        <v>0</v>
      </c>
      <c r="I55" s="119"/>
      <c r="J55" s="58">
        <f t="shared" si="7"/>
        <v>0</v>
      </c>
      <c r="K55" s="185" t="e">
        <f>VLOOKUP(C55,Personal!B:D,3,FALSE)</f>
        <v>#N/A</v>
      </c>
      <c r="L55" s="57">
        <f t="shared" si="8"/>
        <v>0</v>
      </c>
      <c r="M55" s="56">
        <f t="shared" si="9"/>
        <v>0</v>
      </c>
      <c r="N55" s="101" t="str">
        <f t="shared" si="10"/>
        <v>OK</v>
      </c>
      <c r="O55" s="103"/>
    </row>
    <row r="56" spans="1:15">
      <c r="B56" s="99">
        <v>5</v>
      </c>
      <c r="C56" s="154"/>
      <c r="D56" s="157"/>
      <c r="E56" s="135">
        <f>IF(C56=0,0,VLOOKUP(C56,Personal!B:C,2,FALSE))</f>
        <v>0</v>
      </c>
      <c r="F56" s="155"/>
      <c r="G56" s="68">
        <f t="shared" si="6"/>
        <v>0</v>
      </c>
      <c r="I56" s="119"/>
      <c r="J56" s="58">
        <f t="shared" si="7"/>
        <v>0</v>
      </c>
      <c r="K56" s="185" t="e">
        <f>VLOOKUP(C56,Personal!B:D,3,FALSE)</f>
        <v>#N/A</v>
      </c>
      <c r="L56" s="57">
        <f t="shared" si="8"/>
        <v>0</v>
      </c>
      <c r="M56" s="56">
        <f t="shared" si="9"/>
        <v>0</v>
      </c>
      <c r="N56" s="101" t="str">
        <f t="shared" si="10"/>
        <v>OK</v>
      </c>
      <c r="O56" s="103"/>
    </row>
    <row r="57" spans="1:15">
      <c r="B57" s="99">
        <v>6</v>
      </c>
      <c r="C57" s="154"/>
      <c r="D57" s="157"/>
      <c r="E57" s="135">
        <f>IF(C57=0,0,VLOOKUP(C57,Personal!B:C,2,FALSE))</f>
        <v>0</v>
      </c>
      <c r="F57" s="155"/>
      <c r="G57" s="68">
        <f t="shared" si="6"/>
        <v>0</v>
      </c>
      <c r="I57" s="119"/>
      <c r="J57" s="58">
        <f t="shared" si="7"/>
        <v>0</v>
      </c>
      <c r="K57" s="185" t="e">
        <f>VLOOKUP(C57,Personal!B:D,3,FALSE)</f>
        <v>#N/A</v>
      </c>
      <c r="L57" s="57">
        <f t="shared" si="8"/>
        <v>0</v>
      </c>
      <c r="M57" s="56">
        <f t="shared" si="9"/>
        <v>0</v>
      </c>
      <c r="N57" s="101" t="str">
        <f t="shared" si="10"/>
        <v>OK</v>
      </c>
      <c r="O57" s="103"/>
    </row>
    <row r="58" spans="1:15">
      <c r="B58" s="99">
        <v>7</v>
      </c>
      <c r="C58" s="154"/>
      <c r="D58" s="157"/>
      <c r="E58" s="135">
        <f>IF(C58=0,0,VLOOKUP(C58,Personal!B:C,2,FALSE))</f>
        <v>0</v>
      </c>
      <c r="F58" s="155"/>
      <c r="G58" s="68">
        <f t="shared" si="6"/>
        <v>0</v>
      </c>
      <c r="I58" s="119"/>
      <c r="J58" s="58">
        <f t="shared" si="7"/>
        <v>0</v>
      </c>
      <c r="K58" s="185" t="e">
        <f>VLOOKUP(C58,Personal!B:D,3,FALSE)</f>
        <v>#N/A</v>
      </c>
      <c r="L58" s="57">
        <f t="shared" si="8"/>
        <v>0</v>
      </c>
      <c r="M58" s="56">
        <f t="shared" si="9"/>
        <v>0</v>
      </c>
      <c r="N58" s="101" t="str">
        <f t="shared" si="10"/>
        <v>OK</v>
      </c>
      <c r="O58" s="103"/>
    </row>
    <row r="59" spans="1:15">
      <c r="B59" s="99">
        <v>8</v>
      </c>
      <c r="C59" s="154"/>
      <c r="D59" s="157"/>
      <c r="E59" s="135">
        <f>IF(C59=0,0,VLOOKUP(C59,Personal!B:C,2,FALSE))</f>
        <v>0</v>
      </c>
      <c r="F59" s="155"/>
      <c r="G59" s="68">
        <f t="shared" si="6"/>
        <v>0</v>
      </c>
      <c r="I59" s="119"/>
      <c r="J59" s="58">
        <f t="shared" si="7"/>
        <v>0</v>
      </c>
      <c r="K59" s="185" t="e">
        <f>VLOOKUP(C59,Personal!B:D,3,FALSE)</f>
        <v>#N/A</v>
      </c>
      <c r="L59" s="57">
        <f t="shared" si="8"/>
        <v>0</v>
      </c>
      <c r="M59" s="56">
        <f t="shared" si="9"/>
        <v>0</v>
      </c>
      <c r="N59" s="101" t="str">
        <f t="shared" si="10"/>
        <v>OK</v>
      </c>
      <c r="O59" s="103"/>
    </row>
    <row r="60" spans="1:15">
      <c r="B60" s="99">
        <v>9</v>
      </c>
      <c r="C60" s="154"/>
      <c r="D60" s="157"/>
      <c r="E60" s="135">
        <f>IF(C60=0,0,VLOOKUP(C60,Personal!B:C,2,FALSE))</f>
        <v>0</v>
      </c>
      <c r="F60" s="155"/>
      <c r="G60" s="68">
        <f t="shared" si="6"/>
        <v>0</v>
      </c>
      <c r="I60" s="119"/>
      <c r="J60" s="58">
        <f t="shared" si="7"/>
        <v>0</v>
      </c>
      <c r="K60" s="185" t="e">
        <f>VLOOKUP(C60,Personal!B:D,3,FALSE)</f>
        <v>#N/A</v>
      </c>
      <c r="L60" s="57">
        <f t="shared" si="8"/>
        <v>0</v>
      </c>
      <c r="M60" s="56">
        <f t="shared" si="9"/>
        <v>0</v>
      </c>
      <c r="N60" s="101" t="str">
        <f t="shared" si="10"/>
        <v>OK</v>
      </c>
      <c r="O60" s="103"/>
    </row>
    <row r="61" spans="1:15">
      <c r="B61" s="99">
        <v>10</v>
      </c>
      <c r="C61" s="154"/>
      <c r="D61" s="157"/>
      <c r="E61" s="135">
        <f>IF(C61=0,0,VLOOKUP(C61,Personal!B:C,2,FALSE))</f>
        <v>0</v>
      </c>
      <c r="F61" s="155"/>
      <c r="G61" s="68">
        <f t="shared" si="6"/>
        <v>0</v>
      </c>
      <c r="I61" s="119"/>
      <c r="J61" s="58">
        <f t="shared" si="7"/>
        <v>0</v>
      </c>
      <c r="K61" s="185" t="e">
        <f>VLOOKUP(C61,Personal!B:D,3,FALSE)</f>
        <v>#N/A</v>
      </c>
      <c r="L61" s="57">
        <f t="shared" si="8"/>
        <v>0</v>
      </c>
      <c r="M61" s="56">
        <f t="shared" si="9"/>
        <v>0</v>
      </c>
      <c r="N61" s="101" t="str">
        <f>IF(J61=L61,"OK","LIMITADO A MÁXIMO CONVOCATORIA")</f>
        <v>OK</v>
      </c>
      <c r="O61" s="103"/>
    </row>
    <row r="62" spans="1:15">
      <c r="B62" s="99">
        <v>11</v>
      </c>
      <c r="C62" s="154"/>
      <c r="D62" s="157"/>
      <c r="E62" s="135">
        <f>IF(C62=0,0,VLOOKUP(C62,Personal!B:C,2,FALSE))</f>
        <v>0</v>
      </c>
      <c r="F62" s="155"/>
      <c r="G62" s="68">
        <f t="shared" si="6"/>
        <v>0</v>
      </c>
      <c r="I62" s="119"/>
      <c r="J62" s="58">
        <f t="shared" si="7"/>
        <v>0</v>
      </c>
      <c r="K62" s="185" t="e">
        <f>VLOOKUP(C62,Personal!B:D,3,FALSE)</f>
        <v>#N/A</v>
      </c>
      <c r="L62" s="57">
        <f t="shared" si="8"/>
        <v>0</v>
      </c>
      <c r="M62" s="56">
        <f t="shared" si="9"/>
        <v>0</v>
      </c>
      <c r="N62" s="101" t="str">
        <f>IF(J62=L62,"OK","LIMITADO A MÁXIMO CONVOCATORIA")</f>
        <v>OK</v>
      </c>
      <c r="O62" s="103"/>
    </row>
    <row r="63" spans="1:15">
      <c r="B63" s="99">
        <v>12</v>
      </c>
      <c r="C63" s="154"/>
      <c r="D63" s="157"/>
      <c r="E63" s="135">
        <f>IF(C63=0,0,VLOOKUP(C63,Personal!B:C,2,FALSE))</f>
        <v>0</v>
      </c>
      <c r="F63" s="155"/>
      <c r="G63" s="68">
        <f t="shared" si="6"/>
        <v>0</v>
      </c>
      <c r="I63" s="119"/>
      <c r="J63" s="58">
        <f t="shared" si="7"/>
        <v>0</v>
      </c>
      <c r="K63" s="185" t="e">
        <f>VLOOKUP(C63,Personal!B:D,3,FALSE)</f>
        <v>#N/A</v>
      </c>
      <c r="L63" s="57">
        <f t="shared" si="8"/>
        <v>0</v>
      </c>
      <c r="M63" s="56">
        <f t="shared" si="9"/>
        <v>0</v>
      </c>
      <c r="N63" s="101" t="str">
        <f>IF(J63=L63,"OK","LIMITADO A MÁXIMO CONVOCATORIA")</f>
        <v>OK</v>
      </c>
      <c r="O63" s="103"/>
    </row>
    <row r="64" spans="1:15">
      <c r="B64" s="99">
        <v>13</v>
      </c>
      <c r="C64" s="154"/>
      <c r="D64" s="157"/>
      <c r="E64" s="135">
        <f>IF(C64=0,0,VLOOKUP(C64,Personal!B:C,2,FALSE))</f>
        <v>0</v>
      </c>
      <c r="F64" s="155"/>
      <c r="G64" s="68">
        <f t="shared" si="6"/>
        <v>0</v>
      </c>
      <c r="I64" s="119"/>
      <c r="J64" s="58">
        <f t="shared" si="7"/>
        <v>0</v>
      </c>
      <c r="K64" s="185" t="e">
        <f>VLOOKUP(C64,Personal!B:D,3,FALSE)</f>
        <v>#N/A</v>
      </c>
      <c r="L64" s="57">
        <f t="shared" si="8"/>
        <v>0</v>
      </c>
      <c r="M64" s="56">
        <f t="shared" si="9"/>
        <v>0</v>
      </c>
      <c r="N64" s="101" t="str">
        <f t="shared" si="10"/>
        <v>OK</v>
      </c>
      <c r="O64" s="103"/>
    </row>
    <row r="65" spans="2:15">
      <c r="B65" s="99">
        <v>14</v>
      </c>
      <c r="C65" s="157"/>
      <c r="D65" s="157"/>
      <c r="E65" s="135">
        <f>IF(C65=0,0,VLOOKUP(C65,Personal!B:C,2,FALSE))</f>
        <v>0</v>
      </c>
      <c r="F65" s="155"/>
      <c r="G65" s="68">
        <f t="shared" si="6"/>
        <v>0</v>
      </c>
      <c r="I65" s="119"/>
      <c r="J65" s="58">
        <f t="shared" si="7"/>
        <v>0</v>
      </c>
      <c r="K65" s="185" t="e">
        <f>VLOOKUP(C65,Personal!B:D,3,FALSE)</f>
        <v>#N/A</v>
      </c>
      <c r="L65" s="57">
        <f t="shared" si="8"/>
        <v>0</v>
      </c>
      <c r="M65" s="56">
        <f t="shared" si="9"/>
        <v>0</v>
      </c>
      <c r="N65" s="101" t="str">
        <f t="shared" si="10"/>
        <v>OK</v>
      </c>
      <c r="O65" s="103"/>
    </row>
    <row r="66" spans="2:15">
      <c r="B66" s="99">
        <v>15</v>
      </c>
      <c r="C66" s="157"/>
      <c r="D66" s="157"/>
      <c r="E66" s="135">
        <f>IF(C66=0,0,VLOOKUP(C66,Personal!B:C,2,FALSE))</f>
        <v>0</v>
      </c>
      <c r="F66" s="155"/>
      <c r="G66" s="68">
        <f t="shared" si="6"/>
        <v>0</v>
      </c>
      <c r="I66" s="119"/>
      <c r="J66" s="58">
        <f t="shared" si="7"/>
        <v>0</v>
      </c>
      <c r="K66" s="185" t="e">
        <f>VLOOKUP(C66,Personal!B:D,3,FALSE)</f>
        <v>#N/A</v>
      </c>
      <c r="L66" s="57">
        <f t="shared" si="8"/>
        <v>0</v>
      </c>
      <c r="M66" s="56">
        <f t="shared" si="9"/>
        <v>0</v>
      </c>
      <c r="N66" s="101" t="str">
        <f t="shared" si="10"/>
        <v>OK</v>
      </c>
      <c r="O66" s="103"/>
    </row>
    <row r="67" spans="2:15">
      <c r="B67" s="99">
        <v>16</v>
      </c>
      <c r="C67" s="157"/>
      <c r="D67" s="157"/>
      <c r="E67" s="135">
        <f>IF(C67=0,0,VLOOKUP(C67,Personal!B:C,2,FALSE))</f>
        <v>0</v>
      </c>
      <c r="F67" s="155"/>
      <c r="G67" s="68">
        <f t="shared" si="6"/>
        <v>0</v>
      </c>
      <c r="I67" s="119"/>
      <c r="J67" s="58">
        <f t="shared" si="7"/>
        <v>0</v>
      </c>
      <c r="K67" s="185" t="e">
        <f>VLOOKUP(C67,Personal!B:D,3,FALSE)</f>
        <v>#N/A</v>
      </c>
      <c r="L67" s="57">
        <f t="shared" si="8"/>
        <v>0</v>
      </c>
      <c r="M67" s="56">
        <f t="shared" si="9"/>
        <v>0</v>
      </c>
      <c r="N67" s="101" t="str">
        <f t="shared" si="10"/>
        <v>OK</v>
      </c>
      <c r="O67" s="103"/>
    </row>
    <row r="68" spans="2:15">
      <c r="B68" s="99">
        <v>17</v>
      </c>
      <c r="C68" s="157"/>
      <c r="D68" s="157"/>
      <c r="E68" s="135">
        <f>IF(C68=0,0,VLOOKUP(C68,Personal!B:C,2,FALSE))</f>
        <v>0</v>
      </c>
      <c r="F68" s="155"/>
      <c r="G68" s="68">
        <f t="shared" si="6"/>
        <v>0</v>
      </c>
      <c r="I68" s="119"/>
      <c r="J68" s="58">
        <f t="shared" si="7"/>
        <v>0</v>
      </c>
      <c r="K68" s="185" t="e">
        <f>VLOOKUP(C68,Personal!B:D,3,FALSE)</f>
        <v>#N/A</v>
      </c>
      <c r="L68" s="57">
        <f t="shared" si="8"/>
        <v>0</v>
      </c>
      <c r="M68" s="56">
        <f t="shared" si="9"/>
        <v>0</v>
      </c>
      <c r="N68" s="101" t="str">
        <f t="shared" si="10"/>
        <v>OK</v>
      </c>
      <c r="O68" s="103"/>
    </row>
    <row r="69" spans="2:15">
      <c r="B69" s="99">
        <v>18</v>
      </c>
      <c r="C69" s="157"/>
      <c r="D69" s="157"/>
      <c r="E69" s="135">
        <f>IF(C69=0,0,VLOOKUP(C69,Personal!B:C,2,FALSE))</f>
        <v>0</v>
      </c>
      <c r="F69" s="155"/>
      <c r="G69" s="68">
        <f t="shared" si="6"/>
        <v>0</v>
      </c>
      <c r="I69" s="119"/>
      <c r="J69" s="58">
        <f t="shared" si="7"/>
        <v>0</v>
      </c>
      <c r="K69" s="185" t="e">
        <f>VLOOKUP(C69,Personal!B:D,3,FALSE)</f>
        <v>#N/A</v>
      </c>
      <c r="L69" s="57">
        <f t="shared" si="8"/>
        <v>0</v>
      </c>
      <c r="M69" s="56">
        <f t="shared" si="9"/>
        <v>0</v>
      </c>
      <c r="N69" s="101" t="str">
        <f t="shared" si="10"/>
        <v>OK</v>
      </c>
      <c r="O69" s="103"/>
    </row>
    <row r="70" spans="2:15">
      <c r="B70" s="99">
        <v>19</v>
      </c>
      <c r="C70" s="157"/>
      <c r="D70" s="157"/>
      <c r="E70" s="135">
        <f>IF(C70=0,0,VLOOKUP(C70,Personal!B:C,2,FALSE))</f>
        <v>0</v>
      </c>
      <c r="F70" s="155"/>
      <c r="G70" s="68">
        <f t="shared" si="6"/>
        <v>0</v>
      </c>
      <c r="I70" s="119"/>
      <c r="J70" s="58">
        <f t="shared" si="7"/>
        <v>0</v>
      </c>
      <c r="K70" s="185" t="e">
        <f>VLOOKUP(C70,Personal!B:D,3,FALSE)</f>
        <v>#N/A</v>
      </c>
      <c r="L70" s="57">
        <f t="shared" si="8"/>
        <v>0</v>
      </c>
      <c r="M70" s="56">
        <f t="shared" si="9"/>
        <v>0</v>
      </c>
      <c r="N70" s="101" t="str">
        <f>IF(J70=L70,"OK","LIMITADO A MÁXIMO CONVOCATORIA")</f>
        <v>OK</v>
      </c>
      <c r="O70" s="103"/>
    </row>
    <row r="71" spans="2:15">
      <c r="B71" s="99">
        <v>20</v>
      </c>
      <c r="C71" s="157"/>
      <c r="D71" s="157"/>
      <c r="E71" s="135">
        <f>IF(C71=0,0,VLOOKUP(C71,Personal!B:C,2,FALSE))</f>
        <v>0</v>
      </c>
      <c r="F71" s="155"/>
      <c r="G71" s="68">
        <f t="shared" si="6"/>
        <v>0</v>
      </c>
      <c r="I71" s="119"/>
      <c r="J71" s="58">
        <f t="shared" si="7"/>
        <v>0</v>
      </c>
      <c r="K71" s="185" t="e">
        <f>VLOOKUP(C71,Personal!B:D,3,FALSE)</f>
        <v>#N/A</v>
      </c>
      <c r="L71" s="57">
        <f t="shared" si="8"/>
        <v>0</v>
      </c>
      <c r="M71" s="56">
        <f t="shared" si="9"/>
        <v>0</v>
      </c>
      <c r="N71" s="101" t="str">
        <f>IF(J71=L71,"OK","LIMITADO A MÁXIMO CONVOCATORIA")</f>
        <v>OK</v>
      </c>
      <c r="O71" s="103"/>
    </row>
    <row r="72" spans="2:15">
      <c r="B72" s="99">
        <v>21</v>
      </c>
      <c r="C72" s="154"/>
      <c r="D72" s="154"/>
      <c r="E72" s="135">
        <f>IF(C72=0,0,VLOOKUP(C72,Personal!B:C,2,FALSE))</f>
        <v>0</v>
      </c>
      <c r="F72" s="155"/>
      <c r="G72" s="68">
        <f t="shared" si="6"/>
        <v>0</v>
      </c>
      <c r="I72" s="119"/>
      <c r="J72" s="58">
        <f t="shared" si="7"/>
        <v>0</v>
      </c>
      <c r="K72" s="185" t="e">
        <f>VLOOKUP(C72,Personal!B:D,3,FALSE)</f>
        <v>#N/A</v>
      </c>
      <c r="L72" s="57">
        <f t="shared" si="8"/>
        <v>0</v>
      </c>
      <c r="M72" s="56">
        <f t="shared" si="9"/>
        <v>0</v>
      </c>
      <c r="N72" s="101" t="str">
        <f>IF(J72=L72,"OK","LIMITADO A MÁXIMO CONVOCATORIA")</f>
        <v>OK</v>
      </c>
      <c r="O72" s="103"/>
    </row>
    <row r="73" spans="2:15">
      <c r="B73" s="99">
        <v>22</v>
      </c>
      <c r="C73" s="157"/>
      <c r="D73" s="157"/>
      <c r="E73" s="135">
        <f>IF(C73=0,0,VLOOKUP(C73,Personal!B:C,2,FALSE))</f>
        <v>0</v>
      </c>
      <c r="F73" s="155"/>
      <c r="G73" s="68">
        <f t="shared" si="6"/>
        <v>0</v>
      </c>
      <c r="I73" s="119"/>
      <c r="J73" s="58">
        <f t="shared" si="7"/>
        <v>0</v>
      </c>
      <c r="K73" s="185" t="e">
        <f>VLOOKUP(C73,Personal!B:D,3,FALSE)</f>
        <v>#N/A</v>
      </c>
      <c r="L73" s="57">
        <f t="shared" si="8"/>
        <v>0</v>
      </c>
      <c r="M73" s="56">
        <f t="shared" si="9"/>
        <v>0</v>
      </c>
      <c r="N73" s="101" t="str">
        <f t="shared" ref="N73:N79" si="11">IF(J73=L73,"OK","LIMITADO A MÁXIMO CONVOCATORIA")</f>
        <v>OK</v>
      </c>
      <c r="O73" s="103"/>
    </row>
    <row r="74" spans="2:15">
      <c r="B74" s="99">
        <v>23</v>
      </c>
      <c r="C74" s="157"/>
      <c r="D74" s="157"/>
      <c r="E74" s="135">
        <f>IF(C74=0,0,VLOOKUP(C74,Personal!B:C,2,FALSE))</f>
        <v>0</v>
      </c>
      <c r="F74" s="155"/>
      <c r="G74" s="68">
        <f t="shared" si="6"/>
        <v>0</v>
      </c>
      <c r="I74" s="119"/>
      <c r="J74" s="58">
        <f t="shared" si="7"/>
        <v>0</v>
      </c>
      <c r="K74" s="185" t="e">
        <f>VLOOKUP(C74,Personal!B:D,3,FALSE)</f>
        <v>#N/A</v>
      </c>
      <c r="L74" s="57">
        <f t="shared" si="8"/>
        <v>0</v>
      </c>
      <c r="M74" s="56">
        <f t="shared" si="9"/>
        <v>0</v>
      </c>
      <c r="N74" s="101" t="str">
        <f t="shared" si="11"/>
        <v>OK</v>
      </c>
      <c r="O74" s="103"/>
    </row>
    <row r="75" spans="2:15">
      <c r="B75" s="99">
        <v>24</v>
      </c>
      <c r="C75" s="157"/>
      <c r="D75" s="157"/>
      <c r="E75" s="135">
        <f>IF(C75=0,0,VLOOKUP(C75,Personal!B:C,2,FALSE))</f>
        <v>0</v>
      </c>
      <c r="F75" s="155"/>
      <c r="G75" s="68">
        <f t="shared" si="6"/>
        <v>0</v>
      </c>
      <c r="I75" s="119"/>
      <c r="J75" s="58">
        <f t="shared" si="7"/>
        <v>0</v>
      </c>
      <c r="K75" s="185" t="e">
        <f>VLOOKUP(C75,Personal!B:D,3,FALSE)</f>
        <v>#N/A</v>
      </c>
      <c r="L75" s="57">
        <f t="shared" si="8"/>
        <v>0</v>
      </c>
      <c r="M75" s="56">
        <f t="shared" si="9"/>
        <v>0</v>
      </c>
      <c r="N75" s="101" t="str">
        <f t="shared" si="11"/>
        <v>OK</v>
      </c>
      <c r="O75" s="103"/>
    </row>
    <row r="76" spans="2:15">
      <c r="B76" s="99">
        <v>25</v>
      </c>
      <c r="C76" s="157"/>
      <c r="D76" s="157"/>
      <c r="E76" s="135">
        <f>IF(C76=0,0,VLOOKUP(C76,Personal!B:C,2,FALSE))</f>
        <v>0</v>
      </c>
      <c r="F76" s="155"/>
      <c r="G76" s="68">
        <f t="shared" si="6"/>
        <v>0</v>
      </c>
      <c r="I76" s="119"/>
      <c r="J76" s="58">
        <f t="shared" si="7"/>
        <v>0</v>
      </c>
      <c r="K76" s="185" t="e">
        <f>VLOOKUP(C76,Personal!B:D,3,FALSE)</f>
        <v>#N/A</v>
      </c>
      <c r="L76" s="57">
        <f t="shared" si="8"/>
        <v>0</v>
      </c>
      <c r="M76" s="56">
        <f t="shared" si="9"/>
        <v>0</v>
      </c>
      <c r="N76" s="101" t="str">
        <f t="shared" si="11"/>
        <v>OK</v>
      </c>
      <c r="O76" s="103"/>
    </row>
    <row r="77" spans="2:15">
      <c r="B77" s="99">
        <v>26</v>
      </c>
      <c r="C77" s="157"/>
      <c r="D77" s="157"/>
      <c r="E77" s="135">
        <f>IF(C77=0,0,VLOOKUP(C77,Personal!B:C,2,FALSE))</f>
        <v>0</v>
      </c>
      <c r="F77" s="155"/>
      <c r="G77" s="68">
        <f t="shared" si="6"/>
        <v>0</v>
      </c>
      <c r="I77" s="119"/>
      <c r="J77" s="58">
        <f t="shared" si="7"/>
        <v>0</v>
      </c>
      <c r="K77" s="185" t="e">
        <f>VLOOKUP(C77,Personal!B:D,3,FALSE)</f>
        <v>#N/A</v>
      </c>
      <c r="L77" s="57">
        <f t="shared" si="8"/>
        <v>0</v>
      </c>
      <c r="M77" s="56">
        <f t="shared" si="9"/>
        <v>0</v>
      </c>
      <c r="N77" s="101" t="str">
        <f t="shared" si="11"/>
        <v>OK</v>
      </c>
      <c r="O77" s="103"/>
    </row>
    <row r="78" spans="2:15">
      <c r="B78" s="99">
        <v>27</v>
      </c>
      <c r="C78" s="157"/>
      <c r="D78" s="157"/>
      <c r="E78" s="135">
        <f>IF(C78=0,0,VLOOKUP(C78,Personal!B:C,2,FALSE))</f>
        <v>0</v>
      </c>
      <c r="F78" s="155"/>
      <c r="G78" s="68">
        <f t="shared" si="6"/>
        <v>0</v>
      </c>
      <c r="I78" s="119"/>
      <c r="J78" s="58">
        <f t="shared" si="7"/>
        <v>0</v>
      </c>
      <c r="K78" s="185" t="e">
        <f>VLOOKUP(C78,Personal!B:D,3,FALSE)</f>
        <v>#N/A</v>
      </c>
      <c r="L78" s="57">
        <f t="shared" si="8"/>
        <v>0</v>
      </c>
      <c r="M78" s="56">
        <f t="shared" si="9"/>
        <v>0</v>
      </c>
      <c r="N78" s="101" t="str">
        <f t="shared" si="11"/>
        <v>OK</v>
      </c>
      <c r="O78" s="103"/>
    </row>
    <row r="79" spans="2:15">
      <c r="B79" s="99">
        <v>28</v>
      </c>
      <c r="C79" s="157"/>
      <c r="D79" s="157"/>
      <c r="E79" s="135">
        <f>IF(C79=0,0,VLOOKUP(C79,Personal!B:C,2,FALSE))</f>
        <v>0</v>
      </c>
      <c r="F79" s="155"/>
      <c r="G79" s="68">
        <f t="shared" si="6"/>
        <v>0</v>
      </c>
      <c r="I79" s="119"/>
      <c r="J79" s="58">
        <f t="shared" si="7"/>
        <v>0</v>
      </c>
      <c r="K79" s="185" t="e">
        <f>VLOOKUP(C79,Personal!B:D,3,FALSE)</f>
        <v>#N/A</v>
      </c>
      <c r="L79" s="57">
        <f t="shared" si="8"/>
        <v>0</v>
      </c>
      <c r="M79" s="56">
        <f t="shared" si="9"/>
        <v>0</v>
      </c>
      <c r="N79" s="101" t="str">
        <f t="shared" si="11"/>
        <v>OK</v>
      </c>
      <c r="O79" s="103"/>
    </row>
    <row r="80" spans="2:15">
      <c r="B80" s="99">
        <v>29</v>
      </c>
      <c r="C80" s="157"/>
      <c r="D80" s="157"/>
      <c r="E80" s="135">
        <f>IF(C80=0,0,VLOOKUP(C80,Personal!B:C,2,FALSE))</f>
        <v>0</v>
      </c>
      <c r="F80" s="155"/>
      <c r="G80" s="68">
        <f t="shared" si="6"/>
        <v>0</v>
      </c>
      <c r="I80" s="119"/>
      <c r="J80" s="58">
        <f t="shared" si="7"/>
        <v>0</v>
      </c>
      <c r="K80" s="185" t="e">
        <f>VLOOKUP(C80,Personal!B:D,3,FALSE)</f>
        <v>#N/A</v>
      </c>
      <c r="L80" s="57">
        <f t="shared" si="8"/>
        <v>0</v>
      </c>
      <c r="M80" s="56">
        <f t="shared" si="9"/>
        <v>0</v>
      </c>
      <c r="N80" s="101" t="str">
        <f>IF(J80=L80,"OK","LIMITADO A MÁXIMO CONVOCATORIA")</f>
        <v>OK</v>
      </c>
      <c r="O80" s="103"/>
    </row>
    <row r="81" spans="1:15" ht="13.5" thickBot="1">
      <c r="B81" s="99">
        <v>30</v>
      </c>
      <c r="C81" s="157"/>
      <c r="D81" s="157"/>
      <c r="E81" s="135">
        <f>IF(C81=0,0,VLOOKUP(C81,Personal!B:C,2,FALSE))</f>
        <v>0</v>
      </c>
      <c r="F81" s="155"/>
      <c r="G81" s="68">
        <f t="shared" si="6"/>
        <v>0</v>
      </c>
      <c r="I81" s="119"/>
      <c r="J81" s="58">
        <f t="shared" si="7"/>
        <v>0</v>
      </c>
      <c r="K81" s="185" t="e">
        <f>VLOOKUP(C81,Personal!B:D,3,FALSE)</f>
        <v>#N/A</v>
      </c>
      <c r="L81" s="57">
        <f t="shared" si="8"/>
        <v>0</v>
      </c>
      <c r="M81" s="56">
        <f t="shared" si="9"/>
        <v>0</v>
      </c>
      <c r="N81" s="101" t="str">
        <f>IF(J81=L81,"OK","LIMITADO A MÁXIMO CONVOCATORIA")</f>
        <v>OK</v>
      </c>
      <c r="O81" s="103"/>
    </row>
    <row r="82" spans="1:15" ht="26.25" thickBot="1">
      <c r="C82" s="131" t="s">
        <v>1554</v>
      </c>
      <c r="D82" s="131"/>
      <c r="E82" s="132"/>
      <c r="F82" s="133">
        <f>+SUM(F52:F81)</f>
        <v>0</v>
      </c>
      <c r="G82" s="133">
        <f>+SUM(G52:G81)</f>
        <v>0</v>
      </c>
      <c r="I82" s="119"/>
      <c r="J82" s="104" t="s">
        <v>1547</v>
      </c>
      <c r="K82" s="125"/>
      <c r="L82" s="105" t="s">
        <v>1547</v>
      </c>
      <c r="M82" s="89">
        <f>+SUM(M52:M81)</f>
        <v>0</v>
      </c>
      <c r="N82" s="118"/>
      <c r="O82" s="128"/>
    </row>
    <row r="83" spans="1:15" ht="13.5" thickBot="1">
      <c r="I83" s="120"/>
      <c r="J83" s="121"/>
      <c r="K83" s="121"/>
      <c r="L83" s="121"/>
      <c r="M83" s="121"/>
      <c r="N83" s="121"/>
      <c r="O83" s="108"/>
    </row>
    <row r="84" spans="1:15" ht="13.5" thickBot="1"/>
    <row r="85" spans="1:15" s="16" customFormat="1" ht="16.5">
      <c r="A85" s="87"/>
      <c r="B85" s="87"/>
      <c r="C85" s="129" t="s">
        <v>53</v>
      </c>
      <c r="D85" s="158" t="s">
        <v>22</v>
      </c>
      <c r="F85" s="129" t="s">
        <v>1552</v>
      </c>
      <c r="G85" s="158"/>
      <c r="H85" s="23"/>
      <c r="I85" s="113"/>
      <c r="J85" s="85"/>
      <c r="K85" s="85"/>
      <c r="L85" s="114"/>
      <c r="M85" s="85"/>
      <c r="N85" s="115"/>
      <c r="O85" s="94"/>
    </row>
    <row r="86" spans="1:15" s="16" customFormat="1" ht="63.75">
      <c r="A86" s="87"/>
      <c r="B86" s="87"/>
      <c r="C86" s="13" t="s">
        <v>1038</v>
      </c>
      <c r="D86" s="88" t="s">
        <v>1543</v>
      </c>
      <c r="E86" s="88" t="s">
        <v>1553</v>
      </c>
      <c r="F86" s="13" t="s">
        <v>1039</v>
      </c>
      <c r="G86" s="13" t="s">
        <v>1040</v>
      </c>
      <c r="H86" s="23"/>
      <c r="I86" s="116"/>
      <c r="J86" s="95" t="s">
        <v>1544</v>
      </c>
      <c r="K86" s="95" t="s">
        <v>1593</v>
      </c>
      <c r="L86" s="96" t="s">
        <v>1651</v>
      </c>
      <c r="M86" s="13" t="s">
        <v>1546</v>
      </c>
      <c r="N86" s="88" t="s">
        <v>1652</v>
      </c>
      <c r="O86" s="98"/>
    </row>
    <row r="87" spans="1:15">
      <c r="B87" s="99">
        <v>1</v>
      </c>
      <c r="C87" s="154"/>
      <c r="D87" s="157"/>
      <c r="E87" s="135">
        <f>IF(C87=0,0,VLOOKUP(C87,Personal!B:C,2,FALSE))</f>
        <v>0</v>
      </c>
      <c r="F87" s="155"/>
      <c r="G87" s="68">
        <f>IF(F87=0,0,E87/K87*F87)</f>
        <v>0</v>
      </c>
      <c r="I87" s="117"/>
      <c r="J87" s="58">
        <f>IF(E87=0,0,E87/K87)</f>
        <v>0</v>
      </c>
      <c r="K87" s="185" t="e">
        <f>VLOOKUP(C87,Personal!B:D,3,FALSE)</f>
        <v>#N/A</v>
      </c>
      <c r="L87" s="57">
        <f>+MIN(J87,80)</f>
        <v>0</v>
      </c>
      <c r="M87" s="56">
        <f t="shared" ref="M87:M116" si="12">+L87*F87</f>
        <v>0</v>
      </c>
      <c r="N87" s="101" t="str">
        <f>IF(J87=L87,"OK","LIMITADO A MÁXIMO CONVOCATORIA")</f>
        <v>OK</v>
      </c>
      <c r="O87" s="103"/>
    </row>
    <row r="88" spans="1:15">
      <c r="B88" s="99">
        <v>2</v>
      </c>
      <c r="C88" s="154"/>
      <c r="D88" s="157"/>
      <c r="E88" s="135">
        <f>IF(C88=0,0,VLOOKUP(C88,Personal!B:C,2,FALSE))</f>
        <v>0</v>
      </c>
      <c r="F88" s="155"/>
      <c r="G88" s="68">
        <f t="shared" ref="G88:G116" si="13">IF(F88=0,0,E88/K88*F88)</f>
        <v>0</v>
      </c>
      <c r="I88" s="119"/>
      <c r="J88" s="58">
        <f t="shared" ref="J88:J116" si="14">IF(E88=0,0,E88/K88)</f>
        <v>0</v>
      </c>
      <c r="K88" s="185" t="e">
        <f>VLOOKUP(C88,Personal!B:D,3,FALSE)</f>
        <v>#N/A</v>
      </c>
      <c r="L88" s="57">
        <f t="shared" ref="L88:L116" si="15">+MIN(J88,80)</f>
        <v>0</v>
      </c>
      <c r="M88" s="56">
        <f t="shared" si="12"/>
        <v>0</v>
      </c>
      <c r="N88" s="101" t="str">
        <f t="shared" ref="N88:N95" si="16">IF(J88=L88,"OK","LIMITADO A MÁXIMO CONVOCATORIA")</f>
        <v>OK</v>
      </c>
      <c r="O88" s="103"/>
    </row>
    <row r="89" spans="1:15">
      <c r="B89" s="99">
        <v>3</v>
      </c>
      <c r="C89" s="154"/>
      <c r="D89" s="157"/>
      <c r="E89" s="135">
        <f>IF(C89=0,0,VLOOKUP(C89,Personal!B:C,2,FALSE))</f>
        <v>0</v>
      </c>
      <c r="F89" s="155"/>
      <c r="G89" s="68">
        <f t="shared" si="13"/>
        <v>0</v>
      </c>
      <c r="I89" s="119"/>
      <c r="J89" s="58">
        <f t="shared" si="14"/>
        <v>0</v>
      </c>
      <c r="K89" s="185" t="e">
        <f>VLOOKUP(C89,Personal!B:D,3,FALSE)</f>
        <v>#N/A</v>
      </c>
      <c r="L89" s="57">
        <f t="shared" si="15"/>
        <v>0</v>
      </c>
      <c r="M89" s="56">
        <f t="shared" si="12"/>
        <v>0</v>
      </c>
      <c r="N89" s="101" t="str">
        <f t="shared" si="16"/>
        <v>OK</v>
      </c>
      <c r="O89" s="103"/>
    </row>
    <row r="90" spans="1:15">
      <c r="B90" s="99">
        <v>4</v>
      </c>
      <c r="C90" s="154"/>
      <c r="D90" s="157"/>
      <c r="E90" s="135">
        <f>IF(C90=0,0,VLOOKUP(C90,Personal!B:C,2,FALSE))</f>
        <v>0</v>
      </c>
      <c r="F90" s="155"/>
      <c r="G90" s="68">
        <f t="shared" si="13"/>
        <v>0</v>
      </c>
      <c r="I90" s="119"/>
      <c r="J90" s="58">
        <f t="shared" si="14"/>
        <v>0</v>
      </c>
      <c r="K90" s="185" t="e">
        <f>VLOOKUP(C90,Personal!B:D,3,FALSE)</f>
        <v>#N/A</v>
      </c>
      <c r="L90" s="57">
        <f t="shared" si="15"/>
        <v>0</v>
      </c>
      <c r="M90" s="56">
        <f t="shared" si="12"/>
        <v>0</v>
      </c>
      <c r="N90" s="101" t="str">
        <f t="shared" si="16"/>
        <v>OK</v>
      </c>
      <c r="O90" s="103"/>
    </row>
    <row r="91" spans="1:15">
      <c r="B91" s="99">
        <v>5</v>
      </c>
      <c r="C91" s="154"/>
      <c r="D91" s="157"/>
      <c r="E91" s="135">
        <f>IF(C91=0,0,VLOOKUP(C91,Personal!B:C,2,FALSE))</f>
        <v>0</v>
      </c>
      <c r="F91" s="155"/>
      <c r="G91" s="68">
        <f t="shared" si="13"/>
        <v>0</v>
      </c>
      <c r="I91" s="119"/>
      <c r="J91" s="58">
        <f t="shared" si="14"/>
        <v>0</v>
      </c>
      <c r="K91" s="185" t="e">
        <f>VLOOKUP(C91,Personal!B:D,3,FALSE)</f>
        <v>#N/A</v>
      </c>
      <c r="L91" s="57">
        <f t="shared" si="15"/>
        <v>0</v>
      </c>
      <c r="M91" s="56">
        <f t="shared" si="12"/>
        <v>0</v>
      </c>
      <c r="N91" s="101" t="str">
        <f t="shared" si="16"/>
        <v>OK</v>
      </c>
      <c r="O91" s="103"/>
    </row>
    <row r="92" spans="1:15">
      <c r="B92" s="99">
        <v>6</v>
      </c>
      <c r="C92" s="154"/>
      <c r="D92" s="157"/>
      <c r="E92" s="135">
        <f>IF(C92=0,0,VLOOKUP(C92,Personal!B:C,2,FALSE))</f>
        <v>0</v>
      </c>
      <c r="F92" s="155"/>
      <c r="G92" s="68">
        <f t="shared" si="13"/>
        <v>0</v>
      </c>
      <c r="I92" s="119"/>
      <c r="J92" s="58">
        <f t="shared" si="14"/>
        <v>0</v>
      </c>
      <c r="K92" s="185" t="e">
        <f>VLOOKUP(C92,Personal!B:D,3,FALSE)</f>
        <v>#N/A</v>
      </c>
      <c r="L92" s="57">
        <f t="shared" si="15"/>
        <v>0</v>
      </c>
      <c r="M92" s="56">
        <f t="shared" si="12"/>
        <v>0</v>
      </c>
      <c r="N92" s="101" t="str">
        <f t="shared" si="16"/>
        <v>OK</v>
      </c>
      <c r="O92" s="103"/>
    </row>
    <row r="93" spans="1:15">
      <c r="B93" s="99">
        <v>7</v>
      </c>
      <c r="C93" s="154"/>
      <c r="D93" s="157"/>
      <c r="E93" s="135">
        <f>IF(C93=0,0,VLOOKUP(C93,Personal!B:C,2,FALSE))</f>
        <v>0</v>
      </c>
      <c r="F93" s="155"/>
      <c r="G93" s="68">
        <f t="shared" si="13"/>
        <v>0</v>
      </c>
      <c r="I93" s="119"/>
      <c r="J93" s="58">
        <f t="shared" si="14"/>
        <v>0</v>
      </c>
      <c r="K93" s="185" t="e">
        <f>VLOOKUP(C93,Personal!B:D,3,FALSE)</f>
        <v>#N/A</v>
      </c>
      <c r="L93" s="57">
        <f t="shared" si="15"/>
        <v>0</v>
      </c>
      <c r="M93" s="56">
        <f t="shared" si="12"/>
        <v>0</v>
      </c>
      <c r="N93" s="101" t="str">
        <f t="shared" si="16"/>
        <v>OK</v>
      </c>
      <c r="O93" s="103"/>
    </row>
    <row r="94" spans="1:15">
      <c r="B94" s="99">
        <v>8</v>
      </c>
      <c r="C94" s="154"/>
      <c r="D94" s="157"/>
      <c r="E94" s="135">
        <f>IF(C94=0,0,VLOOKUP(C94,Personal!B:C,2,FALSE))</f>
        <v>0</v>
      </c>
      <c r="F94" s="155"/>
      <c r="G94" s="68">
        <f t="shared" si="13"/>
        <v>0</v>
      </c>
      <c r="I94" s="119"/>
      <c r="J94" s="58">
        <f t="shared" si="14"/>
        <v>0</v>
      </c>
      <c r="K94" s="185" t="e">
        <f>VLOOKUP(C94,Personal!B:D,3,FALSE)</f>
        <v>#N/A</v>
      </c>
      <c r="L94" s="57">
        <f t="shared" si="15"/>
        <v>0</v>
      </c>
      <c r="M94" s="56">
        <f t="shared" si="12"/>
        <v>0</v>
      </c>
      <c r="N94" s="101" t="str">
        <f t="shared" si="16"/>
        <v>OK</v>
      </c>
      <c r="O94" s="103"/>
    </row>
    <row r="95" spans="1:15">
      <c r="B95" s="99">
        <v>9</v>
      </c>
      <c r="C95" s="154"/>
      <c r="D95" s="157"/>
      <c r="E95" s="135">
        <f>IF(C95=0,0,VLOOKUP(C95,Personal!B:C,2,FALSE))</f>
        <v>0</v>
      </c>
      <c r="F95" s="155"/>
      <c r="G95" s="68">
        <f t="shared" si="13"/>
        <v>0</v>
      </c>
      <c r="I95" s="119"/>
      <c r="J95" s="58">
        <f t="shared" si="14"/>
        <v>0</v>
      </c>
      <c r="K95" s="185" t="e">
        <f>VLOOKUP(C95,Personal!B:D,3,FALSE)</f>
        <v>#N/A</v>
      </c>
      <c r="L95" s="57">
        <f t="shared" si="15"/>
        <v>0</v>
      </c>
      <c r="M95" s="56">
        <f t="shared" si="12"/>
        <v>0</v>
      </c>
      <c r="N95" s="101" t="str">
        <f t="shared" si="16"/>
        <v>OK</v>
      </c>
      <c r="O95" s="103"/>
    </row>
    <row r="96" spans="1:15">
      <c r="B96" s="99">
        <v>10</v>
      </c>
      <c r="C96" s="154"/>
      <c r="D96" s="157"/>
      <c r="E96" s="135">
        <f>IF(C96=0,0,VLOOKUP(C96,Personal!B:C,2,FALSE))</f>
        <v>0</v>
      </c>
      <c r="F96" s="155"/>
      <c r="G96" s="68">
        <f t="shared" si="13"/>
        <v>0</v>
      </c>
      <c r="I96" s="119"/>
      <c r="J96" s="58">
        <f t="shared" si="14"/>
        <v>0</v>
      </c>
      <c r="K96" s="185" t="e">
        <f>VLOOKUP(C96,Personal!B:D,3,FALSE)</f>
        <v>#N/A</v>
      </c>
      <c r="L96" s="57">
        <f t="shared" si="15"/>
        <v>0</v>
      </c>
      <c r="M96" s="56">
        <f t="shared" si="12"/>
        <v>0</v>
      </c>
      <c r="N96" s="101" t="str">
        <f>IF(J96=L96,"OK","LIMITADO A MÁXIMO CONVOCATORIA")</f>
        <v>OK</v>
      </c>
      <c r="O96" s="103"/>
    </row>
    <row r="97" spans="2:15">
      <c r="B97" s="99">
        <v>11</v>
      </c>
      <c r="C97" s="154"/>
      <c r="D97" s="157"/>
      <c r="E97" s="135">
        <f>IF(C97=0,0,VLOOKUP(C97,Personal!B:C,2,FALSE))</f>
        <v>0</v>
      </c>
      <c r="F97" s="155"/>
      <c r="G97" s="68">
        <f t="shared" si="13"/>
        <v>0</v>
      </c>
      <c r="I97" s="119"/>
      <c r="J97" s="58">
        <f t="shared" si="14"/>
        <v>0</v>
      </c>
      <c r="K97" s="185" t="e">
        <f>VLOOKUP(C97,Personal!B:D,3,FALSE)</f>
        <v>#N/A</v>
      </c>
      <c r="L97" s="57">
        <f t="shared" si="15"/>
        <v>0</v>
      </c>
      <c r="M97" s="56">
        <f t="shared" si="12"/>
        <v>0</v>
      </c>
      <c r="N97" s="101" t="str">
        <f>IF(J97=L97,"OK","LIMITADO A MÁXIMO CONVOCATORIA")</f>
        <v>OK</v>
      </c>
      <c r="O97" s="103"/>
    </row>
    <row r="98" spans="2:15">
      <c r="B98" s="99">
        <v>12</v>
      </c>
      <c r="C98" s="154"/>
      <c r="D98" s="157"/>
      <c r="E98" s="135">
        <f>IF(C98=0,0,VLOOKUP(C98,Personal!B:C,2,FALSE))</f>
        <v>0</v>
      </c>
      <c r="F98" s="155"/>
      <c r="G98" s="68">
        <f t="shared" si="13"/>
        <v>0</v>
      </c>
      <c r="I98" s="119"/>
      <c r="J98" s="58">
        <f t="shared" si="14"/>
        <v>0</v>
      </c>
      <c r="K98" s="185" t="e">
        <f>VLOOKUP(C98,Personal!B:D,3,FALSE)</f>
        <v>#N/A</v>
      </c>
      <c r="L98" s="57">
        <f t="shared" si="15"/>
        <v>0</v>
      </c>
      <c r="M98" s="56">
        <f t="shared" si="12"/>
        <v>0</v>
      </c>
      <c r="N98" s="101" t="str">
        <f>IF(J98=L98,"OK","LIMITADO A MÁXIMO CONVOCATORIA")</f>
        <v>OK</v>
      </c>
      <c r="O98" s="103"/>
    </row>
    <row r="99" spans="2:15">
      <c r="B99" s="99">
        <v>13</v>
      </c>
      <c r="C99" s="154"/>
      <c r="D99" s="157"/>
      <c r="E99" s="135">
        <f>IF(C99=0,0,VLOOKUP(C99,Personal!B:C,2,FALSE))</f>
        <v>0</v>
      </c>
      <c r="F99" s="155"/>
      <c r="G99" s="68">
        <f t="shared" si="13"/>
        <v>0</v>
      </c>
      <c r="I99" s="119"/>
      <c r="J99" s="58">
        <f t="shared" si="14"/>
        <v>0</v>
      </c>
      <c r="K99" s="185" t="e">
        <f>VLOOKUP(C99,Personal!B:D,3,FALSE)</f>
        <v>#N/A</v>
      </c>
      <c r="L99" s="57">
        <f t="shared" si="15"/>
        <v>0</v>
      </c>
      <c r="M99" s="56">
        <f t="shared" si="12"/>
        <v>0</v>
      </c>
      <c r="N99" s="101" t="str">
        <f t="shared" ref="N99:N104" si="17">IF(J99=L99,"OK","LIMITADO A MÁXIMO CONVOCATORIA")</f>
        <v>OK</v>
      </c>
      <c r="O99" s="103"/>
    </row>
    <row r="100" spans="2:15">
      <c r="B100" s="99">
        <v>14</v>
      </c>
      <c r="C100" s="154"/>
      <c r="D100" s="157"/>
      <c r="E100" s="135">
        <f>IF(C100=0,0,VLOOKUP(C100,Personal!B:C,2,FALSE))</f>
        <v>0</v>
      </c>
      <c r="F100" s="155"/>
      <c r="G100" s="68">
        <f t="shared" si="13"/>
        <v>0</v>
      </c>
      <c r="I100" s="119"/>
      <c r="J100" s="58">
        <f t="shared" si="14"/>
        <v>0</v>
      </c>
      <c r="K100" s="185" t="e">
        <f>VLOOKUP(C100,Personal!B:D,3,FALSE)</f>
        <v>#N/A</v>
      </c>
      <c r="L100" s="57">
        <f t="shared" si="15"/>
        <v>0</v>
      </c>
      <c r="M100" s="56">
        <f t="shared" si="12"/>
        <v>0</v>
      </c>
      <c r="N100" s="101" t="str">
        <f t="shared" si="17"/>
        <v>OK</v>
      </c>
      <c r="O100" s="103"/>
    </row>
    <row r="101" spans="2:15">
      <c r="B101" s="99">
        <v>15</v>
      </c>
      <c r="C101" s="154"/>
      <c r="D101" s="157"/>
      <c r="E101" s="135">
        <f>IF(C101=0,0,VLOOKUP(C101,Personal!B:C,2,FALSE))</f>
        <v>0</v>
      </c>
      <c r="F101" s="155"/>
      <c r="G101" s="68">
        <f t="shared" si="13"/>
        <v>0</v>
      </c>
      <c r="I101" s="119"/>
      <c r="J101" s="58">
        <f t="shared" si="14"/>
        <v>0</v>
      </c>
      <c r="K101" s="185" t="e">
        <f>VLOOKUP(C101,Personal!B:D,3,FALSE)</f>
        <v>#N/A</v>
      </c>
      <c r="L101" s="57">
        <f t="shared" si="15"/>
        <v>0</v>
      </c>
      <c r="M101" s="56">
        <f t="shared" si="12"/>
        <v>0</v>
      </c>
      <c r="N101" s="101" t="str">
        <f t="shared" si="17"/>
        <v>OK</v>
      </c>
      <c r="O101" s="103"/>
    </row>
    <row r="102" spans="2:15">
      <c r="B102" s="99">
        <v>16</v>
      </c>
      <c r="C102" s="154"/>
      <c r="D102" s="157"/>
      <c r="E102" s="135">
        <f>IF(C102=0,0,VLOOKUP(C102,Personal!B:C,2,FALSE))</f>
        <v>0</v>
      </c>
      <c r="F102" s="155"/>
      <c r="G102" s="68">
        <f t="shared" si="13"/>
        <v>0</v>
      </c>
      <c r="I102" s="119"/>
      <c r="J102" s="58">
        <f t="shared" si="14"/>
        <v>0</v>
      </c>
      <c r="K102" s="185" t="e">
        <f>VLOOKUP(C102,Personal!B:D,3,FALSE)</f>
        <v>#N/A</v>
      </c>
      <c r="L102" s="57">
        <f t="shared" si="15"/>
        <v>0</v>
      </c>
      <c r="M102" s="56">
        <f t="shared" si="12"/>
        <v>0</v>
      </c>
      <c r="N102" s="101" t="str">
        <f t="shared" si="17"/>
        <v>OK</v>
      </c>
      <c r="O102" s="103"/>
    </row>
    <row r="103" spans="2:15">
      <c r="B103" s="99">
        <v>17</v>
      </c>
      <c r="C103" s="154"/>
      <c r="D103" s="157"/>
      <c r="E103" s="135">
        <f>IF(C103=0,0,VLOOKUP(C103,Personal!B:C,2,FALSE))</f>
        <v>0</v>
      </c>
      <c r="F103" s="155"/>
      <c r="G103" s="68">
        <f t="shared" si="13"/>
        <v>0</v>
      </c>
      <c r="I103" s="119"/>
      <c r="J103" s="58">
        <f t="shared" si="14"/>
        <v>0</v>
      </c>
      <c r="K103" s="185" t="e">
        <f>VLOOKUP(C103,Personal!B:D,3,FALSE)</f>
        <v>#N/A</v>
      </c>
      <c r="L103" s="57">
        <f t="shared" si="15"/>
        <v>0</v>
      </c>
      <c r="M103" s="56">
        <f t="shared" si="12"/>
        <v>0</v>
      </c>
      <c r="N103" s="101" t="str">
        <f t="shared" si="17"/>
        <v>OK</v>
      </c>
      <c r="O103" s="103"/>
    </row>
    <row r="104" spans="2:15">
      <c r="B104" s="99">
        <v>18</v>
      </c>
      <c r="C104" s="154"/>
      <c r="D104" s="157"/>
      <c r="E104" s="135">
        <f>IF(C104=0,0,VLOOKUP(C104,Personal!B:C,2,FALSE))</f>
        <v>0</v>
      </c>
      <c r="F104" s="155"/>
      <c r="G104" s="68">
        <f t="shared" si="13"/>
        <v>0</v>
      </c>
      <c r="I104" s="119"/>
      <c r="J104" s="58">
        <f t="shared" si="14"/>
        <v>0</v>
      </c>
      <c r="K104" s="185" t="e">
        <f>VLOOKUP(C104,Personal!B:D,3,FALSE)</f>
        <v>#N/A</v>
      </c>
      <c r="L104" s="57">
        <f t="shared" si="15"/>
        <v>0</v>
      </c>
      <c r="M104" s="56">
        <f t="shared" si="12"/>
        <v>0</v>
      </c>
      <c r="N104" s="101" t="str">
        <f t="shared" si="17"/>
        <v>OK</v>
      </c>
      <c r="O104" s="103"/>
    </row>
    <row r="105" spans="2:15">
      <c r="B105" s="99">
        <v>19</v>
      </c>
      <c r="C105" s="154"/>
      <c r="D105" s="157"/>
      <c r="E105" s="135">
        <f>IF(C105=0,0,VLOOKUP(C105,Personal!B:C,2,FALSE))</f>
        <v>0</v>
      </c>
      <c r="F105" s="155"/>
      <c r="G105" s="68">
        <f t="shared" si="13"/>
        <v>0</v>
      </c>
      <c r="I105" s="119"/>
      <c r="J105" s="58">
        <f t="shared" si="14"/>
        <v>0</v>
      </c>
      <c r="K105" s="185" t="e">
        <f>VLOOKUP(C105,Personal!B:D,3,FALSE)</f>
        <v>#N/A</v>
      </c>
      <c r="L105" s="57">
        <f t="shared" si="15"/>
        <v>0</v>
      </c>
      <c r="M105" s="56">
        <f t="shared" si="12"/>
        <v>0</v>
      </c>
      <c r="N105" s="101" t="str">
        <f>IF(J105=L105,"OK","LIMITADO A MÁXIMO CONVOCATORIA")</f>
        <v>OK</v>
      </c>
      <c r="O105" s="103"/>
    </row>
    <row r="106" spans="2:15">
      <c r="B106" s="99">
        <v>20</v>
      </c>
      <c r="C106" s="154"/>
      <c r="D106" s="157"/>
      <c r="E106" s="135">
        <f>IF(C106=0,0,VLOOKUP(C106,Personal!B:C,2,FALSE))</f>
        <v>0</v>
      </c>
      <c r="F106" s="155"/>
      <c r="G106" s="68">
        <f t="shared" si="13"/>
        <v>0</v>
      </c>
      <c r="I106" s="119"/>
      <c r="J106" s="58">
        <f t="shared" si="14"/>
        <v>0</v>
      </c>
      <c r="K106" s="185" t="e">
        <f>VLOOKUP(C106,Personal!B:D,3,FALSE)</f>
        <v>#N/A</v>
      </c>
      <c r="L106" s="57">
        <f t="shared" si="15"/>
        <v>0</v>
      </c>
      <c r="M106" s="56">
        <f t="shared" si="12"/>
        <v>0</v>
      </c>
      <c r="N106" s="101" t="str">
        <f>IF(J106=L106,"OK","LIMITADO A MÁXIMO CONVOCATORIA")</f>
        <v>OK</v>
      </c>
      <c r="O106" s="103"/>
    </row>
    <row r="107" spans="2:15">
      <c r="B107" s="99">
        <v>21</v>
      </c>
      <c r="C107" s="154"/>
      <c r="D107" s="154"/>
      <c r="E107" s="135">
        <f>IF(C107=0,0,VLOOKUP(C107,Personal!B:C,2,FALSE))</f>
        <v>0</v>
      </c>
      <c r="F107" s="155"/>
      <c r="G107" s="68">
        <f t="shared" si="13"/>
        <v>0</v>
      </c>
      <c r="I107" s="119"/>
      <c r="J107" s="58">
        <f t="shared" si="14"/>
        <v>0</v>
      </c>
      <c r="K107" s="185" t="e">
        <f>VLOOKUP(C107,Personal!B:D,3,FALSE)</f>
        <v>#N/A</v>
      </c>
      <c r="L107" s="57">
        <f t="shared" si="15"/>
        <v>0</v>
      </c>
      <c r="M107" s="56">
        <f t="shared" si="12"/>
        <v>0</v>
      </c>
      <c r="N107" s="101" t="str">
        <f>IF(J107=L107,"OK","LIMITADO A MÁXIMO CONVOCATORIA")</f>
        <v>OK</v>
      </c>
      <c r="O107" s="103"/>
    </row>
    <row r="108" spans="2:15">
      <c r="B108" s="99">
        <v>22</v>
      </c>
      <c r="C108" s="154"/>
      <c r="D108" s="157"/>
      <c r="E108" s="135">
        <f>IF(C108=0,0,VLOOKUP(C108,Personal!B:C,2,FALSE))</f>
        <v>0</v>
      </c>
      <c r="F108" s="155"/>
      <c r="G108" s="68">
        <f t="shared" si="13"/>
        <v>0</v>
      </c>
      <c r="I108" s="119"/>
      <c r="J108" s="58">
        <f t="shared" si="14"/>
        <v>0</v>
      </c>
      <c r="K108" s="185" t="e">
        <f>VLOOKUP(C108,Personal!B:D,3,FALSE)</f>
        <v>#N/A</v>
      </c>
      <c r="L108" s="57">
        <f t="shared" si="15"/>
        <v>0</v>
      </c>
      <c r="M108" s="56">
        <f t="shared" si="12"/>
        <v>0</v>
      </c>
      <c r="N108" s="101" t="str">
        <f t="shared" ref="N108:N114" si="18">IF(J108=L108,"OK","LIMITADO A MÁXIMO CONVOCATORIA")</f>
        <v>OK</v>
      </c>
      <c r="O108" s="103"/>
    </row>
    <row r="109" spans="2:15">
      <c r="B109" s="99">
        <v>23</v>
      </c>
      <c r="C109" s="154"/>
      <c r="D109" s="157"/>
      <c r="E109" s="135">
        <f>IF(C109=0,0,VLOOKUP(C109,Personal!B:C,2,FALSE))</f>
        <v>0</v>
      </c>
      <c r="F109" s="155"/>
      <c r="G109" s="68">
        <f t="shared" si="13"/>
        <v>0</v>
      </c>
      <c r="I109" s="119"/>
      <c r="J109" s="58">
        <f t="shared" si="14"/>
        <v>0</v>
      </c>
      <c r="K109" s="185" t="e">
        <f>VLOOKUP(C109,Personal!B:D,3,FALSE)</f>
        <v>#N/A</v>
      </c>
      <c r="L109" s="57">
        <f t="shared" si="15"/>
        <v>0</v>
      </c>
      <c r="M109" s="56">
        <f t="shared" si="12"/>
        <v>0</v>
      </c>
      <c r="N109" s="101" t="str">
        <f t="shared" si="18"/>
        <v>OK</v>
      </c>
      <c r="O109" s="103"/>
    </row>
    <row r="110" spans="2:15">
      <c r="B110" s="99">
        <v>24</v>
      </c>
      <c r="C110" s="154"/>
      <c r="D110" s="157"/>
      <c r="E110" s="135">
        <f>IF(C110=0,0,VLOOKUP(C110,Personal!B:C,2,FALSE))</f>
        <v>0</v>
      </c>
      <c r="F110" s="155"/>
      <c r="G110" s="68">
        <f t="shared" si="13"/>
        <v>0</v>
      </c>
      <c r="I110" s="119"/>
      <c r="J110" s="58">
        <f t="shared" si="14"/>
        <v>0</v>
      </c>
      <c r="K110" s="185" t="e">
        <f>VLOOKUP(C110,Personal!B:D,3,FALSE)</f>
        <v>#N/A</v>
      </c>
      <c r="L110" s="57">
        <f t="shared" si="15"/>
        <v>0</v>
      </c>
      <c r="M110" s="56">
        <f t="shared" si="12"/>
        <v>0</v>
      </c>
      <c r="N110" s="101" t="str">
        <f t="shared" si="18"/>
        <v>OK</v>
      </c>
      <c r="O110" s="103"/>
    </row>
    <row r="111" spans="2:15">
      <c r="B111" s="99">
        <v>25</v>
      </c>
      <c r="C111" s="154"/>
      <c r="D111" s="157"/>
      <c r="E111" s="135">
        <f>IF(C111=0,0,VLOOKUP(C111,Personal!B:C,2,FALSE))</f>
        <v>0</v>
      </c>
      <c r="F111" s="155"/>
      <c r="G111" s="68">
        <f t="shared" si="13"/>
        <v>0</v>
      </c>
      <c r="I111" s="119"/>
      <c r="J111" s="58">
        <f t="shared" si="14"/>
        <v>0</v>
      </c>
      <c r="K111" s="185" t="e">
        <f>VLOOKUP(C111,Personal!B:D,3,FALSE)</f>
        <v>#N/A</v>
      </c>
      <c r="L111" s="57">
        <f t="shared" si="15"/>
        <v>0</v>
      </c>
      <c r="M111" s="56">
        <f t="shared" si="12"/>
        <v>0</v>
      </c>
      <c r="N111" s="101" t="str">
        <f t="shared" si="18"/>
        <v>OK</v>
      </c>
      <c r="O111" s="103"/>
    </row>
    <row r="112" spans="2:15">
      <c r="B112" s="99">
        <v>26</v>
      </c>
      <c r="C112" s="154"/>
      <c r="D112" s="157"/>
      <c r="E112" s="135">
        <f>IF(C112=0,0,VLOOKUP(C112,Personal!B:C,2,FALSE))</f>
        <v>0</v>
      </c>
      <c r="F112" s="155"/>
      <c r="G112" s="68">
        <f t="shared" si="13"/>
        <v>0</v>
      </c>
      <c r="I112" s="119"/>
      <c r="J112" s="58">
        <f t="shared" si="14"/>
        <v>0</v>
      </c>
      <c r="K112" s="185" t="e">
        <f>VLOOKUP(C112,Personal!B:D,3,FALSE)</f>
        <v>#N/A</v>
      </c>
      <c r="L112" s="57">
        <f t="shared" si="15"/>
        <v>0</v>
      </c>
      <c r="M112" s="56">
        <f t="shared" si="12"/>
        <v>0</v>
      </c>
      <c r="N112" s="101" t="str">
        <f t="shared" si="18"/>
        <v>OK</v>
      </c>
      <c r="O112" s="103"/>
    </row>
    <row r="113" spans="1:15">
      <c r="B113" s="99">
        <v>27</v>
      </c>
      <c r="C113" s="154"/>
      <c r="D113" s="157"/>
      <c r="E113" s="135">
        <f>IF(C113=0,0,VLOOKUP(C113,Personal!B:C,2,FALSE))</f>
        <v>0</v>
      </c>
      <c r="F113" s="155"/>
      <c r="G113" s="68">
        <f t="shared" si="13"/>
        <v>0</v>
      </c>
      <c r="I113" s="119"/>
      <c r="J113" s="58">
        <f t="shared" si="14"/>
        <v>0</v>
      </c>
      <c r="K113" s="185" t="e">
        <f>VLOOKUP(C113,Personal!B:D,3,FALSE)</f>
        <v>#N/A</v>
      </c>
      <c r="L113" s="57">
        <f t="shared" si="15"/>
        <v>0</v>
      </c>
      <c r="M113" s="56">
        <f t="shared" si="12"/>
        <v>0</v>
      </c>
      <c r="N113" s="101" t="str">
        <f t="shared" si="18"/>
        <v>OK</v>
      </c>
      <c r="O113" s="103"/>
    </row>
    <row r="114" spans="1:15">
      <c r="B114" s="99">
        <v>28</v>
      </c>
      <c r="C114" s="154"/>
      <c r="D114" s="157"/>
      <c r="E114" s="135">
        <f>IF(C114=0,0,VLOOKUP(C114,Personal!B:C,2,FALSE))</f>
        <v>0</v>
      </c>
      <c r="F114" s="155"/>
      <c r="G114" s="68">
        <f t="shared" si="13"/>
        <v>0</v>
      </c>
      <c r="I114" s="119"/>
      <c r="J114" s="58">
        <f t="shared" si="14"/>
        <v>0</v>
      </c>
      <c r="K114" s="185" t="e">
        <f>VLOOKUP(C114,Personal!B:D,3,FALSE)</f>
        <v>#N/A</v>
      </c>
      <c r="L114" s="57">
        <f t="shared" si="15"/>
        <v>0</v>
      </c>
      <c r="M114" s="56">
        <f t="shared" si="12"/>
        <v>0</v>
      </c>
      <c r="N114" s="101" t="str">
        <f t="shared" si="18"/>
        <v>OK</v>
      </c>
      <c r="O114" s="103"/>
    </row>
    <row r="115" spans="1:15">
      <c r="B115" s="99">
        <v>29</v>
      </c>
      <c r="C115" s="154"/>
      <c r="D115" s="157"/>
      <c r="E115" s="135">
        <f>IF(C115=0,0,VLOOKUP(C115,Personal!B:C,2,FALSE))</f>
        <v>0</v>
      </c>
      <c r="F115" s="155"/>
      <c r="G115" s="68">
        <f t="shared" si="13"/>
        <v>0</v>
      </c>
      <c r="I115" s="119"/>
      <c r="J115" s="58">
        <f t="shared" si="14"/>
        <v>0</v>
      </c>
      <c r="K115" s="185" t="e">
        <f>VLOOKUP(C115,Personal!B:D,3,FALSE)</f>
        <v>#N/A</v>
      </c>
      <c r="L115" s="57">
        <f t="shared" si="15"/>
        <v>0</v>
      </c>
      <c r="M115" s="56">
        <f t="shared" si="12"/>
        <v>0</v>
      </c>
      <c r="N115" s="101" t="str">
        <f>IF(J115=L115,"OK","LIMITADO A MÁXIMO CONVOCATORIA")</f>
        <v>OK</v>
      </c>
      <c r="O115" s="103"/>
    </row>
    <row r="116" spans="1:15" ht="13.5" thickBot="1">
      <c r="B116" s="99">
        <v>30</v>
      </c>
      <c r="C116" s="154"/>
      <c r="D116" s="157"/>
      <c r="E116" s="135">
        <f>IF(C116=0,0,VLOOKUP(C116,Personal!B:C,2,FALSE))</f>
        <v>0</v>
      </c>
      <c r="F116" s="155"/>
      <c r="G116" s="68">
        <f t="shared" si="13"/>
        <v>0</v>
      </c>
      <c r="I116" s="119"/>
      <c r="J116" s="58">
        <f t="shared" si="14"/>
        <v>0</v>
      </c>
      <c r="K116" s="185" t="e">
        <f>VLOOKUP(C116,Personal!B:D,3,FALSE)</f>
        <v>#N/A</v>
      </c>
      <c r="L116" s="57">
        <f t="shared" si="15"/>
        <v>0</v>
      </c>
      <c r="M116" s="56">
        <f t="shared" si="12"/>
        <v>0</v>
      </c>
      <c r="N116" s="101" t="str">
        <f>IF(J116=L116,"OK","LIMITADO A MÁXIMO CONVOCATORIA")</f>
        <v>OK</v>
      </c>
      <c r="O116" s="103"/>
    </row>
    <row r="117" spans="1:15" ht="26.25" thickBot="1">
      <c r="C117" s="131" t="s">
        <v>1554</v>
      </c>
      <c r="D117" s="131"/>
      <c r="E117" s="132"/>
      <c r="F117" s="133">
        <f>+SUM(F87:F116)</f>
        <v>0</v>
      </c>
      <c r="G117" s="133">
        <f>+SUM(G87:G116)</f>
        <v>0</v>
      </c>
      <c r="I117" s="119"/>
      <c r="J117" s="104" t="s">
        <v>1547</v>
      </c>
      <c r="K117" s="125"/>
      <c r="L117" s="105" t="s">
        <v>1547</v>
      </c>
      <c r="M117" s="89">
        <f>+SUM(M87:M116)</f>
        <v>0</v>
      </c>
      <c r="N117" s="118"/>
      <c r="O117" s="128"/>
    </row>
    <row r="118" spans="1:15" ht="13.5" thickBot="1">
      <c r="I118" s="120"/>
      <c r="J118" s="121"/>
      <c r="K118" s="121"/>
      <c r="L118" s="121"/>
      <c r="M118" s="121"/>
      <c r="N118" s="121"/>
      <c r="O118" s="108"/>
    </row>
    <row r="119" spans="1:15" ht="13.5" thickBot="1"/>
    <row r="120" spans="1:15" s="16" customFormat="1" ht="16.5">
      <c r="A120" s="87"/>
      <c r="B120" s="87"/>
      <c r="C120" s="129" t="s">
        <v>53</v>
      </c>
      <c r="D120" s="158" t="s">
        <v>23</v>
      </c>
      <c r="F120" s="129" t="s">
        <v>1552</v>
      </c>
      <c r="G120" s="158"/>
      <c r="H120" s="23"/>
      <c r="I120" s="113"/>
      <c r="J120" s="85"/>
      <c r="K120" s="85"/>
      <c r="L120" s="114"/>
      <c r="M120" s="85"/>
      <c r="N120" s="115"/>
      <c r="O120" s="94"/>
    </row>
    <row r="121" spans="1:15" s="16" customFormat="1" ht="63.75">
      <c r="A121" s="87"/>
      <c r="B121" s="87"/>
      <c r="C121" s="13" t="s">
        <v>1038</v>
      </c>
      <c r="D121" s="88" t="s">
        <v>1543</v>
      </c>
      <c r="E121" s="88" t="s">
        <v>1556</v>
      </c>
      <c r="F121" s="13" t="s">
        <v>1039</v>
      </c>
      <c r="G121" s="13" t="s">
        <v>1040</v>
      </c>
      <c r="H121" s="23"/>
      <c r="I121" s="116"/>
      <c r="J121" s="95" t="s">
        <v>1544</v>
      </c>
      <c r="K121" s="95" t="s">
        <v>1593</v>
      </c>
      <c r="L121" s="96" t="s">
        <v>1651</v>
      </c>
      <c r="M121" s="13" t="s">
        <v>1546</v>
      </c>
      <c r="N121" s="88" t="s">
        <v>1652</v>
      </c>
      <c r="O121" s="98"/>
    </row>
    <row r="122" spans="1:15">
      <c r="B122" s="99">
        <v>1</v>
      </c>
      <c r="C122" s="154"/>
      <c r="D122" s="157"/>
      <c r="E122" s="135">
        <f>IF(C122=0,0,VLOOKUP(C122,Personal!B:C,2,FALSE))</f>
        <v>0</v>
      </c>
      <c r="F122" s="155"/>
      <c r="G122" s="68">
        <f>IF(F122=0,0,E122/K122*F122)</f>
        <v>0</v>
      </c>
      <c r="I122" s="117"/>
      <c r="J122" s="58">
        <f>IF(E122=0,0,E122/K122)</f>
        <v>0</v>
      </c>
      <c r="K122" s="185" t="e">
        <f>VLOOKUP(C122,Personal!B:D,3,FALSE)</f>
        <v>#N/A</v>
      </c>
      <c r="L122" s="57">
        <f>+MIN(J122,80)</f>
        <v>0</v>
      </c>
      <c r="M122" s="56">
        <f t="shared" ref="M122:M151" si="19">+L122*F122</f>
        <v>0</v>
      </c>
      <c r="N122" s="101" t="str">
        <f>IF(J122=L122,"OK","LIMITADO A MÁXIMO CONVOCATORIA")</f>
        <v>OK</v>
      </c>
      <c r="O122" s="103"/>
    </row>
    <row r="123" spans="1:15">
      <c r="B123" s="99">
        <v>2</v>
      </c>
      <c r="C123" s="154"/>
      <c r="D123" s="157"/>
      <c r="E123" s="135">
        <f>IF(C123=0,0,VLOOKUP(C123,Personal!B:C,2,FALSE))</f>
        <v>0</v>
      </c>
      <c r="F123" s="155"/>
      <c r="G123" s="68">
        <f t="shared" ref="G123:G151" si="20">IF(F123=0,0,E123/K123*F123)</f>
        <v>0</v>
      </c>
      <c r="I123" s="119"/>
      <c r="J123" s="58">
        <f t="shared" ref="J123:J151" si="21">IF(E123=0,0,E123/K123)</f>
        <v>0</v>
      </c>
      <c r="K123" s="185" t="e">
        <f>VLOOKUP(C123,Personal!B:D,3,FALSE)</f>
        <v>#N/A</v>
      </c>
      <c r="L123" s="57">
        <f t="shared" ref="L123:L151" si="22">+MIN(J123,80)</f>
        <v>0</v>
      </c>
      <c r="M123" s="56">
        <f t="shared" si="19"/>
        <v>0</v>
      </c>
      <c r="N123" s="101" t="str">
        <f t="shared" ref="N123:N130" si="23">IF(J123=L123,"OK","LIMITADO A MÁXIMO CONVOCATORIA")</f>
        <v>OK</v>
      </c>
      <c r="O123" s="103"/>
    </row>
    <row r="124" spans="1:15">
      <c r="B124" s="99">
        <v>3</v>
      </c>
      <c r="C124" s="154"/>
      <c r="D124" s="157"/>
      <c r="E124" s="135">
        <f>IF(C124=0,0,VLOOKUP(C124,Personal!B:C,2,FALSE))</f>
        <v>0</v>
      </c>
      <c r="F124" s="155"/>
      <c r="G124" s="68">
        <f t="shared" si="20"/>
        <v>0</v>
      </c>
      <c r="I124" s="119"/>
      <c r="J124" s="58">
        <f t="shared" si="21"/>
        <v>0</v>
      </c>
      <c r="K124" s="185" t="e">
        <f>VLOOKUP(C124,Personal!B:D,3,FALSE)</f>
        <v>#N/A</v>
      </c>
      <c r="L124" s="57">
        <f t="shared" si="22"/>
        <v>0</v>
      </c>
      <c r="M124" s="56">
        <f t="shared" si="19"/>
        <v>0</v>
      </c>
      <c r="N124" s="101" t="str">
        <f t="shared" si="23"/>
        <v>OK</v>
      </c>
      <c r="O124" s="103"/>
    </row>
    <row r="125" spans="1:15">
      <c r="B125" s="99">
        <v>4</v>
      </c>
      <c r="C125" s="154"/>
      <c r="D125" s="157"/>
      <c r="E125" s="135">
        <f>IF(C125=0,0,VLOOKUP(C125,Personal!B:C,2,FALSE))</f>
        <v>0</v>
      </c>
      <c r="F125" s="155"/>
      <c r="G125" s="68">
        <f t="shared" si="20"/>
        <v>0</v>
      </c>
      <c r="I125" s="119"/>
      <c r="J125" s="58">
        <f t="shared" si="21"/>
        <v>0</v>
      </c>
      <c r="K125" s="185" t="e">
        <f>VLOOKUP(C125,Personal!B:D,3,FALSE)</f>
        <v>#N/A</v>
      </c>
      <c r="L125" s="57">
        <f t="shared" si="22"/>
        <v>0</v>
      </c>
      <c r="M125" s="56">
        <f t="shared" si="19"/>
        <v>0</v>
      </c>
      <c r="N125" s="101" t="str">
        <f t="shared" si="23"/>
        <v>OK</v>
      </c>
      <c r="O125" s="103"/>
    </row>
    <row r="126" spans="1:15">
      <c r="B126" s="99">
        <v>5</v>
      </c>
      <c r="C126" s="154"/>
      <c r="D126" s="157"/>
      <c r="E126" s="135">
        <f>IF(C126=0,0,VLOOKUP(C126,Personal!B:C,2,FALSE))</f>
        <v>0</v>
      </c>
      <c r="F126" s="155"/>
      <c r="G126" s="68">
        <f t="shared" si="20"/>
        <v>0</v>
      </c>
      <c r="I126" s="119"/>
      <c r="J126" s="58">
        <f t="shared" si="21"/>
        <v>0</v>
      </c>
      <c r="K126" s="185" t="e">
        <f>VLOOKUP(C126,Personal!B:D,3,FALSE)</f>
        <v>#N/A</v>
      </c>
      <c r="L126" s="57">
        <f t="shared" si="22"/>
        <v>0</v>
      </c>
      <c r="M126" s="56">
        <f t="shared" si="19"/>
        <v>0</v>
      </c>
      <c r="N126" s="101" t="str">
        <f t="shared" si="23"/>
        <v>OK</v>
      </c>
      <c r="O126" s="103"/>
    </row>
    <row r="127" spans="1:15">
      <c r="B127" s="99">
        <v>6</v>
      </c>
      <c r="C127" s="154"/>
      <c r="D127" s="157"/>
      <c r="E127" s="135">
        <f>IF(C127=0,0,VLOOKUP(C127,Personal!B:C,2,FALSE))</f>
        <v>0</v>
      </c>
      <c r="F127" s="155"/>
      <c r="G127" s="68">
        <f t="shared" si="20"/>
        <v>0</v>
      </c>
      <c r="I127" s="119"/>
      <c r="J127" s="58">
        <f t="shared" si="21"/>
        <v>0</v>
      </c>
      <c r="K127" s="185" t="e">
        <f>VLOOKUP(C127,Personal!B:D,3,FALSE)</f>
        <v>#N/A</v>
      </c>
      <c r="L127" s="57">
        <f t="shared" si="22"/>
        <v>0</v>
      </c>
      <c r="M127" s="56">
        <f t="shared" si="19"/>
        <v>0</v>
      </c>
      <c r="N127" s="101" t="str">
        <f t="shared" si="23"/>
        <v>OK</v>
      </c>
      <c r="O127" s="103"/>
    </row>
    <row r="128" spans="1:15">
      <c r="B128" s="99">
        <v>7</v>
      </c>
      <c r="C128" s="154"/>
      <c r="D128" s="157"/>
      <c r="E128" s="135">
        <f>IF(C128=0,0,VLOOKUP(C128,Personal!B:C,2,FALSE))</f>
        <v>0</v>
      </c>
      <c r="F128" s="155"/>
      <c r="G128" s="68">
        <f t="shared" si="20"/>
        <v>0</v>
      </c>
      <c r="I128" s="119"/>
      <c r="J128" s="58">
        <f t="shared" si="21"/>
        <v>0</v>
      </c>
      <c r="K128" s="185" t="e">
        <f>VLOOKUP(C128,Personal!B:D,3,FALSE)</f>
        <v>#N/A</v>
      </c>
      <c r="L128" s="57">
        <f t="shared" si="22"/>
        <v>0</v>
      </c>
      <c r="M128" s="56">
        <f t="shared" si="19"/>
        <v>0</v>
      </c>
      <c r="N128" s="101" t="str">
        <f t="shared" si="23"/>
        <v>OK</v>
      </c>
      <c r="O128" s="103"/>
    </row>
    <row r="129" spans="2:15">
      <c r="B129" s="99">
        <v>8</v>
      </c>
      <c r="C129" s="154"/>
      <c r="D129" s="157"/>
      <c r="E129" s="135">
        <f>IF(C129=0,0,VLOOKUP(C129,Personal!B:C,2,FALSE))</f>
        <v>0</v>
      </c>
      <c r="F129" s="155"/>
      <c r="G129" s="68">
        <f t="shared" si="20"/>
        <v>0</v>
      </c>
      <c r="I129" s="119"/>
      <c r="J129" s="58">
        <f t="shared" si="21"/>
        <v>0</v>
      </c>
      <c r="K129" s="185" t="e">
        <f>VLOOKUP(C129,Personal!B:D,3,FALSE)</f>
        <v>#N/A</v>
      </c>
      <c r="L129" s="57">
        <f t="shared" si="22"/>
        <v>0</v>
      </c>
      <c r="M129" s="56">
        <f t="shared" si="19"/>
        <v>0</v>
      </c>
      <c r="N129" s="101" t="str">
        <f t="shared" si="23"/>
        <v>OK</v>
      </c>
      <c r="O129" s="103"/>
    </row>
    <row r="130" spans="2:15">
      <c r="B130" s="99">
        <v>9</v>
      </c>
      <c r="C130" s="154"/>
      <c r="D130" s="157"/>
      <c r="E130" s="135">
        <f>IF(C130=0,0,VLOOKUP(C130,Personal!B:C,2,FALSE))</f>
        <v>0</v>
      </c>
      <c r="F130" s="155"/>
      <c r="G130" s="68">
        <f t="shared" si="20"/>
        <v>0</v>
      </c>
      <c r="I130" s="119"/>
      <c r="J130" s="58">
        <f t="shared" si="21"/>
        <v>0</v>
      </c>
      <c r="K130" s="185" t="e">
        <f>VLOOKUP(C130,Personal!B:D,3,FALSE)</f>
        <v>#N/A</v>
      </c>
      <c r="L130" s="57">
        <f t="shared" si="22"/>
        <v>0</v>
      </c>
      <c r="M130" s="56">
        <f t="shared" si="19"/>
        <v>0</v>
      </c>
      <c r="N130" s="101" t="str">
        <f t="shared" si="23"/>
        <v>OK</v>
      </c>
      <c r="O130" s="103"/>
    </row>
    <row r="131" spans="2:15">
      <c r="B131" s="99">
        <v>10</v>
      </c>
      <c r="C131" s="154"/>
      <c r="D131" s="157"/>
      <c r="E131" s="135">
        <f>IF(C131=0,0,VLOOKUP(C131,Personal!B:C,2,FALSE))</f>
        <v>0</v>
      </c>
      <c r="F131" s="155"/>
      <c r="G131" s="68">
        <f t="shared" si="20"/>
        <v>0</v>
      </c>
      <c r="I131" s="119"/>
      <c r="J131" s="58">
        <f t="shared" si="21"/>
        <v>0</v>
      </c>
      <c r="K131" s="185" t="e">
        <f>VLOOKUP(C131,Personal!B:D,3,FALSE)</f>
        <v>#N/A</v>
      </c>
      <c r="L131" s="57">
        <f t="shared" si="22"/>
        <v>0</v>
      </c>
      <c r="M131" s="56">
        <f t="shared" si="19"/>
        <v>0</v>
      </c>
      <c r="N131" s="101" t="str">
        <f>IF(J131=L131,"OK","LIMITADO A MÁXIMO CONVOCATORIA")</f>
        <v>OK</v>
      </c>
      <c r="O131" s="103"/>
    </row>
    <row r="132" spans="2:15">
      <c r="B132" s="99">
        <v>11</v>
      </c>
      <c r="C132" s="154"/>
      <c r="D132" s="157"/>
      <c r="E132" s="135">
        <f>IF(C132=0,0,VLOOKUP(C132,Personal!B:C,2,FALSE))</f>
        <v>0</v>
      </c>
      <c r="F132" s="155"/>
      <c r="G132" s="68">
        <f t="shared" si="20"/>
        <v>0</v>
      </c>
      <c r="I132" s="119"/>
      <c r="J132" s="58">
        <f t="shared" si="21"/>
        <v>0</v>
      </c>
      <c r="K132" s="185" t="e">
        <f>VLOOKUP(C132,Personal!B:D,3,FALSE)</f>
        <v>#N/A</v>
      </c>
      <c r="L132" s="57">
        <f t="shared" si="22"/>
        <v>0</v>
      </c>
      <c r="M132" s="56">
        <f t="shared" si="19"/>
        <v>0</v>
      </c>
      <c r="N132" s="101" t="str">
        <f>IF(J132=L132,"OK","LIMITADO A MÁXIMO CONVOCATORIA")</f>
        <v>OK</v>
      </c>
      <c r="O132" s="103"/>
    </row>
    <row r="133" spans="2:15">
      <c r="B133" s="99">
        <v>12</v>
      </c>
      <c r="C133" s="154"/>
      <c r="D133" s="157"/>
      <c r="E133" s="135">
        <f>IF(C133=0,0,VLOOKUP(C133,Personal!B:C,2,FALSE))</f>
        <v>0</v>
      </c>
      <c r="F133" s="155"/>
      <c r="G133" s="68">
        <f t="shared" si="20"/>
        <v>0</v>
      </c>
      <c r="I133" s="119"/>
      <c r="J133" s="58">
        <f t="shared" si="21"/>
        <v>0</v>
      </c>
      <c r="K133" s="185" t="e">
        <f>VLOOKUP(C133,Personal!B:D,3,FALSE)</f>
        <v>#N/A</v>
      </c>
      <c r="L133" s="57">
        <f t="shared" si="22"/>
        <v>0</v>
      </c>
      <c r="M133" s="56">
        <f t="shared" si="19"/>
        <v>0</v>
      </c>
      <c r="N133" s="101" t="str">
        <f>IF(J133=L133,"OK","LIMITADO A MÁXIMO CONVOCATORIA")</f>
        <v>OK</v>
      </c>
      <c r="O133" s="103"/>
    </row>
    <row r="134" spans="2:15">
      <c r="B134" s="99">
        <v>13</v>
      </c>
      <c r="C134" s="154"/>
      <c r="D134" s="157"/>
      <c r="E134" s="135">
        <f>IF(C134=0,0,VLOOKUP(C134,Personal!B:C,2,FALSE))</f>
        <v>0</v>
      </c>
      <c r="F134" s="155"/>
      <c r="G134" s="68">
        <f t="shared" si="20"/>
        <v>0</v>
      </c>
      <c r="I134" s="119"/>
      <c r="J134" s="58">
        <f t="shared" si="21"/>
        <v>0</v>
      </c>
      <c r="K134" s="185" t="e">
        <f>VLOOKUP(C134,Personal!B:D,3,FALSE)</f>
        <v>#N/A</v>
      </c>
      <c r="L134" s="57">
        <f t="shared" si="22"/>
        <v>0</v>
      </c>
      <c r="M134" s="56">
        <f t="shared" si="19"/>
        <v>0</v>
      </c>
      <c r="N134" s="101" t="str">
        <f t="shared" ref="N134:N139" si="24">IF(J134=L134,"OK","LIMITADO A MÁXIMO CONVOCATORIA")</f>
        <v>OK</v>
      </c>
      <c r="O134" s="103"/>
    </row>
    <row r="135" spans="2:15">
      <c r="B135" s="99">
        <v>14</v>
      </c>
      <c r="C135" s="154"/>
      <c r="D135" s="157"/>
      <c r="E135" s="135">
        <f>IF(C135=0,0,VLOOKUP(C135,Personal!B:C,2,FALSE))</f>
        <v>0</v>
      </c>
      <c r="F135" s="155"/>
      <c r="G135" s="68">
        <f t="shared" si="20"/>
        <v>0</v>
      </c>
      <c r="I135" s="119"/>
      <c r="J135" s="58">
        <f t="shared" si="21"/>
        <v>0</v>
      </c>
      <c r="K135" s="185" t="e">
        <f>VLOOKUP(C135,Personal!B:D,3,FALSE)</f>
        <v>#N/A</v>
      </c>
      <c r="L135" s="57">
        <f t="shared" si="22"/>
        <v>0</v>
      </c>
      <c r="M135" s="56">
        <f t="shared" si="19"/>
        <v>0</v>
      </c>
      <c r="N135" s="101" t="str">
        <f t="shared" si="24"/>
        <v>OK</v>
      </c>
      <c r="O135" s="103"/>
    </row>
    <row r="136" spans="2:15">
      <c r="B136" s="99">
        <v>15</v>
      </c>
      <c r="C136" s="154"/>
      <c r="D136" s="157"/>
      <c r="E136" s="135">
        <f>IF(C136=0,0,VLOOKUP(C136,Personal!B:C,2,FALSE))</f>
        <v>0</v>
      </c>
      <c r="F136" s="155"/>
      <c r="G136" s="68">
        <f t="shared" si="20"/>
        <v>0</v>
      </c>
      <c r="I136" s="119"/>
      <c r="J136" s="58">
        <f t="shared" si="21"/>
        <v>0</v>
      </c>
      <c r="K136" s="185" t="e">
        <f>VLOOKUP(C136,Personal!B:D,3,FALSE)</f>
        <v>#N/A</v>
      </c>
      <c r="L136" s="57">
        <f t="shared" si="22"/>
        <v>0</v>
      </c>
      <c r="M136" s="56">
        <f t="shared" si="19"/>
        <v>0</v>
      </c>
      <c r="N136" s="101" t="str">
        <f t="shared" si="24"/>
        <v>OK</v>
      </c>
      <c r="O136" s="103"/>
    </row>
    <row r="137" spans="2:15">
      <c r="B137" s="99">
        <v>16</v>
      </c>
      <c r="C137" s="154"/>
      <c r="D137" s="157"/>
      <c r="E137" s="135">
        <f>IF(C137=0,0,VLOOKUP(C137,Personal!B:C,2,FALSE))</f>
        <v>0</v>
      </c>
      <c r="F137" s="155"/>
      <c r="G137" s="68">
        <f t="shared" si="20"/>
        <v>0</v>
      </c>
      <c r="I137" s="119"/>
      <c r="J137" s="58">
        <f t="shared" si="21"/>
        <v>0</v>
      </c>
      <c r="K137" s="185" t="e">
        <f>VLOOKUP(C137,Personal!B:D,3,FALSE)</f>
        <v>#N/A</v>
      </c>
      <c r="L137" s="57">
        <f t="shared" si="22"/>
        <v>0</v>
      </c>
      <c r="M137" s="56">
        <f t="shared" si="19"/>
        <v>0</v>
      </c>
      <c r="N137" s="101" t="str">
        <f t="shared" si="24"/>
        <v>OK</v>
      </c>
      <c r="O137" s="103"/>
    </row>
    <row r="138" spans="2:15">
      <c r="B138" s="99">
        <v>17</v>
      </c>
      <c r="C138" s="154"/>
      <c r="D138" s="157"/>
      <c r="E138" s="135">
        <f>IF(C138=0,0,VLOOKUP(C138,Personal!B:C,2,FALSE))</f>
        <v>0</v>
      </c>
      <c r="F138" s="155"/>
      <c r="G138" s="68">
        <f t="shared" si="20"/>
        <v>0</v>
      </c>
      <c r="I138" s="119"/>
      <c r="J138" s="58">
        <f t="shared" si="21"/>
        <v>0</v>
      </c>
      <c r="K138" s="185" t="e">
        <f>VLOOKUP(C138,Personal!B:D,3,FALSE)</f>
        <v>#N/A</v>
      </c>
      <c r="L138" s="57">
        <f t="shared" si="22"/>
        <v>0</v>
      </c>
      <c r="M138" s="56">
        <f t="shared" si="19"/>
        <v>0</v>
      </c>
      <c r="N138" s="101" t="str">
        <f t="shared" si="24"/>
        <v>OK</v>
      </c>
      <c r="O138" s="103"/>
    </row>
    <row r="139" spans="2:15">
      <c r="B139" s="99">
        <v>18</v>
      </c>
      <c r="C139" s="154"/>
      <c r="D139" s="157"/>
      <c r="E139" s="135">
        <f>IF(C139=0,0,VLOOKUP(C139,Personal!B:C,2,FALSE))</f>
        <v>0</v>
      </c>
      <c r="F139" s="155"/>
      <c r="G139" s="68">
        <f t="shared" si="20"/>
        <v>0</v>
      </c>
      <c r="I139" s="119"/>
      <c r="J139" s="58">
        <f t="shared" si="21"/>
        <v>0</v>
      </c>
      <c r="K139" s="185" t="e">
        <f>VLOOKUP(C139,Personal!B:D,3,FALSE)</f>
        <v>#N/A</v>
      </c>
      <c r="L139" s="57">
        <f t="shared" si="22"/>
        <v>0</v>
      </c>
      <c r="M139" s="56">
        <f t="shared" si="19"/>
        <v>0</v>
      </c>
      <c r="N139" s="101" t="str">
        <f t="shared" si="24"/>
        <v>OK</v>
      </c>
      <c r="O139" s="103"/>
    </row>
    <row r="140" spans="2:15">
      <c r="B140" s="99">
        <v>19</v>
      </c>
      <c r="C140" s="154"/>
      <c r="D140" s="157"/>
      <c r="E140" s="135">
        <f>IF(C140=0,0,VLOOKUP(C140,Personal!B:C,2,FALSE))</f>
        <v>0</v>
      </c>
      <c r="F140" s="155"/>
      <c r="G140" s="68">
        <f t="shared" si="20"/>
        <v>0</v>
      </c>
      <c r="I140" s="119"/>
      <c r="J140" s="58">
        <f t="shared" si="21"/>
        <v>0</v>
      </c>
      <c r="K140" s="185" t="e">
        <f>VLOOKUP(C140,Personal!B:D,3,FALSE)</f>
        <v>#N/A</v>
      </c>
      <c r="L140" s="57">
        <f t="shared" si="22"/>
        <v>0</v>
      </c>
      <c r="M140" s="56">
        <f t="shared" si="19"/>
        <v>0</v>
      </c>
      <c r="N140" s="101" t="str">
        <f>IF(J140=L140,"OK","LIMITADO A MÁXIMO CONVOCATORIA")</f>
        <v>OK</v>
      </c>
      <c r="O140" s="103"/>
    </row>
    <row r="141" spans="2:15">
      <c r="B141" s="99">
        <v>20</v>
      </c>
      <c r="C141" s="154"/>
      <c r="D141" s="157"/>
      <c r="E141" s="135">
        <f>IF(C141=0,0,VLOOKUP(C141,Personal!B:C,2,FALSE))</f>
        <v>0</v>
      </c>
      <c r="F141" s="155"/>
      <c r="G141" s="68">
        <f t="shared" si="20"/>
        <v>0</v>
      </c>
      <c r="I141" s="119"/>
      <c r="J141" s="58">
        <f t="shared" si="21"/>
        <v>0</v>
      </c>
      <c r="K141" s="185" t="e">
        <f>VLOOKUP(C141,Personal!B:D,3,FALSE)</f>
        <v>#N/A</v>
      </c>
      <c r="L141" s="57">
        <f t="shared" si="22"/>
        <v>0</v>
      </c>
      <c r="M141" s="56">
        <f t="shared" si="19"/>
        <v>0</v>
      </c>
      <c r="N141" s="101" t="str">
        <f>IF(J141=L141,"OK","LIMITADO A MÁXIMO CONVOCATORIA")</f>
        <v>OK</v>
      </c>
      <c r="O141" s="103"/>
    </row>
    <row r="142" spans="2:15">
      <c r="B142" s="99">
        <v>21</v>
      </c>
      <c r="C142" s="154"/>
      <c r="D142" s="154"/>
      <c r="E142" s="135">
        <f>IF(C142=0,0,VLOOKUP(C142,Personal!B:C,2,FALSE))</f>
        <v>0</v>
      </c>
      <c r="F142" s="155"/>
      <c r="G142" s="68">
        <f t="shared" si="20"/>
        <v>0</v>
      </c>
      <c r="I142" s="119"/>
      <c r="J142" s="58">
        <f t="shared" si="21"/>
        <v>0</v>
      </c>
      <c r="K142" s="185" t="e">
        <f>VLOOKUP(C142,Personal!B:D,3,FALSE)</f>
        <v>#N/A</v>
      </c>
      <c r="L142" s="57">
        <f t="shared" si="22"/>
        <v>0</v>
      </c>
      <c r="M142" s="56">
        <f t="shared" si="19"/>
        <v>0</v>
      </c>
      <c r="N142" s="101" t="str">
        <f>IF(J142=L142,"OK","LIMITADO A MÁXIMO CONVOCATORIA")</f>
        <v>OK</v>
      </c>
      <c r="O142" s="103"/>
    </row>
    <row r="143" spans="2:15">
      <c r="B143" s="99">
        <v>22</v>
      </c>
      <c r="C143" s="154"/>
      <c r="D143" s="157"/>
      <c r="E143" s="135">
        <f>IF(C143=0,0,VLOOKUP(C143,Personal!B:C,2,FALSE))</f>
        <v>0</v>
      </c>
      <c r="F143" s="155"/>
      <c r="G143" s="68">
        <f t="shared" si="20"/>
        <v>0</v>
      </c>
      <c r="I143" s="119"/>
      <c r="J143" s="58">
        <f t="shared" si="21"/>
        <v>0</v>
      </c>
      <c r="K143" s="185" t="e">
        <f>VLOOKUP(C143,Personal!B:D,3,FALSE)</f>
        <v>#N/A</v>
      </c>
      <c r="L143" s="57">
        <f t="shared" si="22"/>
        <v>0</v>
      </c>
      <c r="M143" s="56">
        <f t="shared" si="19"/>
        <v>0</v>
      </c>
      <c r="N143" s="101" t="str">
        <f t="shared" ref="N143:N149" si="25">IF(J143=L143,"OK","LIMITADO A MÁXIMO CONVOCATORIA")</f>
        <v>OK</v>
      </c>
      <c r="O143" s="103"/>
    </row>
    <row r="144" spans="2:15">
      <c r="B144" s="99">
        <v>23</v>
      </c>
      <c r="C144" s="154"/>
      <c r="D144" s="157"/>
      <c r="E144" s="135">
        <f>IF(C144=0,0,VLOOKUP(C144,Personal!B:C,2,FALSE))</f>
        <v>0</v>
      </c>
      <c r="F144" s="155"/>
      <c r="G144" s="68">
        <f t="shared" si="20"/>
        <v>0</v>
      </c>
      <c r="I144" s="119"/>
      <c r="J144" s="58">
        <f t="shared" si="21"/>
        <v>0</v>
      </c>
      <c r="K144" s="185" t="e">
        <f>VLOOKUP(C144,Personal!B:D,3,FALSE)</f>
        <v>#N/A</v>
      </c>
      <c r="L144" s="57">
        <f t="shared" si="22"/>
        <v>0</v>
      </c>
      <c r="M144" s="56">
        <f t="shared" si="19"/>
        <v>0</v>
      </c>
      <c r="N144" s="101" t="str">
        <f t="shared" si="25"/>
        <v>OK</v>
      </c>
      <c r="O144" s="103"/>
    </row>
    <row r="145" spans="1:15">
      <c r="B145" s="99">
        <v>24</v>
      </c>
      <c r="C145" s="154"/>
      <c r="D145" s="157"/>
      <c r="E145" s="135">
        <f>IF(C145=0,0,VLOOKUP(C145,Personal!B:C,2,FALSE))</f>
        <v>0</v>
      </c>
      <c r="F145" s="155"/>
      <c r="G145" s="68">
        <f t="shared" si="20"/>
        <v>0</v>
      </c>
      <c r="I145" s="119"/>
      <c r="J145" s="58">
        <f t="shared" si="21"/>
        <v>0</v>
      </c>
      <c r="K145" s="185" t="e">
        <f>VLOOKUP(C145,Personal!B:D,3,FALSE)</f>
        <v>#N/A</v>
      </c>
      <c r="L145" s="57">
        <f t="shared" si="22"/>
        <v>0</v>
      </c>
      <c r="M145" s="56">
        <f t="shared" si="19"/>
        <v>0</v>
      </c>
      <c r="N145" s="101" t="str">
        <f t="shared" si="25"/>
        <v>OK</v>
      </c>
      <c r="O145" s="103"/>
    </row>
    <row r="146" spans="1:15">
      <c r="B146" s="99">
        <v>25</v>
      </c>
      <c r="C146" s="154"/>
      <c r="D146" s="157"/>
      <c r="E146" s="135">
        <f>IF(C146=0,0,VLOOKUP(C146,Personal!B:C,2,FALSE))</f>
        <v>0</v>
      </c>
      <c r="F146" s="155"/>
      <c r="G146" s="68">
        <f t="shared" si="20"/>
        <v>0</v>
      </c>
      <c r="I146" s="119"/>
      <c r="J146" s="58">
        <f t="shared" si="21"/>
        <v>0</v>
      </c>
      <c r="K146" s="185" t="e">
        <f>VLOOKUP(C146,Personal!B:D,3,FALSE)</f>
        <v>#N/A</v>
      </c>
      <c r="L146" s="57">
        <f t="shared" si="22"/>
        <v>0</v>
      </c>
      <c r="M146" s="56">
        <f t="shared" si="19"/>
        <v>0</v>
      </c>
      <c r="N146" s="101" t="str">
        <f t="shared" si="25"/>
        <v>OK</v>
      </c>
      <c r="O146" s="103"/>
    </row>
    <row r="147" spans="1:15">
      <c r="B147" s="99">
        <v>26</v>
      </c>
      <c r="C147" s="154"/>
      <c r="D147" s="157"/>
      <c r="E147" s="135">
        <f>IF(C147=0,0,VLOOKUP(C147,Personal!B:C,2,FALSE))</f>
        <v>0</v>
      </c>
      <c r="F147" s="155"/>
      <c r="G147" s="68">
        <f t="shared" si="20"/>
        <v>0</v>
      </c>
      <c r="I147" s="119"/>
      <c r="J147" s="58">
        <f t="shared" si="21"/>
        <v>0</v>
      </c>
      <c r="K147" s="185" t="e">
        <f>VLOOKUP(C147,Personal!B:D,3,FALSE)</f>
        <v>#N/A</v>
      </c>
      <c r="L147" s="57">
        <f t="shared" si="22"/>
        <v>0</v>
      </c>
      <c r="M147" s="56">
        <f t="shared" si="19"/>
        <v>0</v>
      </c>
      <c r="N147" s="101" t="str">
        <f t="shared" si="25"/>
        <v>OK</v>
      </c>
      <c r="O147" s="103"/>
    </row>
    <row r="148" spans="1:15">
      <c r="B148" s="99">
        <v>27</v>
      </c>
      <c r="C148" s="154"/>
      <c r="D148" s="157"/>
      <c r="E148" s="135">
        <f>IF(C148=0,0,VLOOKUP(C148,Personal!B:C,2,FALSE))</f>
        <v>0</v>
      </c>
      <c r="F148" s="155"/>
      <c r="G148" s="68">
        <f t="shared" si="20"/>
        <v>0</v>
      </c>
      <c r="I148" s="119"/>
      <c r="J148" s="58">
        <f t="shared" si="21"/>
        <v>0</v>
      </c>
      <c r="K148" s="185" t="e">
        <f>VLOOKUP(C148,Personal!B:D,3,FALSE)</f>
        <v>#N/A</v>
      </c>
      <c r="L148" s="57">
        <f t="shared" si="22"/>
        <v>0</v>
      </c>
      <c r="M148" s="56">
        <f t="shared" si="19"/>
        <v>0</v>
      </c>
      <c r="N148" s="101" t="str">
        <f t="shared" si="25"/>
        <v>OK</v>
      </c>
      <c r="O148" s="103"/>
    </row>
    <row r="149" spans="1:15">
      <c r="B149" s="99">
        <v>28</v>
      </c>
      <c r="C149" s="154"/>
      <c r="D149" s="157"/>
      <c r="E149" s="135">
        <f>IF(C149=0,0,VLOOKUP(C149,Personal!B:C,2,FALSE))</f>
        <v>0</v>
      </c>
      <c r="F149" s="155"/>
      <c r="G149" s="68">
        <f t="shared" si="20"/>
        <v>0</v>
      </c>
      <c r="I149" s="119"/>
      <c r="J149" s="58">
        <f t="shared" si="21"/>
        <v>0</v>
      </c>
      <c r="K149" s="185" t="e">
        <f>VLOOKUP(C149,Personal!B:D,3,FALSE)</f>
        <v>#N/A</v>
      </c>
      <c r="L149" s="57">
        <f t="shared" si="22"/>
        <v>0</v>
      </c>
      <c r="M149" s="56">
        <f t="shared" si="19"/>
        <v>0</v>
      </c>
      <c r="N149" s="101" t="str">
        <f t="shared" si="25"/>
        <v>OK</v>
      </c>
      <c r="O149" s="103"/>
    </row>
    <row r="150" spans="1:15">
      <c r="B150" s="99">
        <v>29</v>
      </c>
      <c r="C150" s="154"/>
      <c r="D150" s="157"/>
      <c r="E150" s="135">
        <f>IF(C150=0,0,VLOOKUP(C150,Personal!B:C,2,FALSE))</f>
        <v>0</v>
      </c>
      <c r="F150" s="155"/>
      <c r="G150" s="68">
        <f t="shared" si="20"/>
        <v>0</v>
      </c>
      <c r="I150" s="119"/>
      <c r="J150" s="58">
        <f t="shared" si="21"/>
        <v>0</v>
      </c>
      <c r="K150" s="185" t="e">
        <f>VLOOKUP(C150,Personal!B:D,3,FALSE)</f>
        <v>#N/A</v>
      </c>
      <c r="L150" s="57">
        <f t="shared" si="22"/>
        <v>0</v>
      </c>
      <c r="M150" s="56">
        <f t="shared" si="19"/>
        <v>0</v>
      </c>
      <c r="N150" s="101" t="str">
        <f>IF(J150=L150,"OK","LIMITADO A MÁXIMO CONVOCATORIA")</f>
        <v>OK</v>
      </c>
      <c r="O150" s="103"/>
    </row>
    <row r="151" spans="1:15" ht="13.5" thickBot="1">
      <c r="B151" s="99">
        <v>30</v>
      </c>
      <c r="C151" s="154"/>
      <c r="D151" s="157"/>
      <c r="E151" s="135">
        <f>IF(C151=0,0,VLOOKUP(C151,Personal!B:C,2,FALSE))</f>
        <v>0</v>
      </c>
      <c r="F151" s="155"/>
      <c r="G151" s="68">
        <f t="shared" si="20"/>
        <v>0</v>
      </c>
      <c r="I151" s="119"/>
      <c r="J151" s="58">
        <f t="shared" si="21"/>
        <v>0</v>
      </c>
      <c r="K151" s="185" t="e">
        <f>VLOOKUP(C151,Personal!B:D,3,FALSE)</f>
        <v>#N/A</v>
      </c>
      <c r="L151" s="57">
        <f t="shared" si="22"/>
        <v>0</v>
      </c>
      <c r="M151" s="56">
        <f t="shared" si="19"/>
        <v>0</v>
      </c>
      <c r="N151" s="101" t="str">
        <f>IF(J151=L151,"OK","LIMITADO A MÁXIMO CONVOCATORIA")</f>
        <v>OK</v>
      </c>
      <c r="O151" s="103"/>
    </row>
    <row r="152" spans="1:15" ht="26.25" thickBot="1">
      <c r="C152" s="131" t="s">
        <v>1554</v>
      </c>
      <c r="D152" s="131"/>
      <c r="E152" s="132"/>
      <c r="F152" s="133">
        <f>+SUM(F122:F151)</f>
        <v>0</v>
      </c>
      <c r="G152" s="133">
        <f>+SUM(G122:G151)</f>
        <v>0</v>
      </c>
      <c r="I152" s="119"/>
      <c r="J152" s="104" t="s">
        <v>1547</v>
      </c>
      <c r="K152" s="125"/>
      <c r="L152" s="105" t="s">
        <v>1547</v>
      </c>
      <c r="M152" s="89">
        <f>+SUM(M122:M151)</f>
        <v>0</v>
      </c>
      <c r="N152" s="118"/>
      <c r="O152" s="128"/>
    </row>
    <row r="153" spans="1:15" ht="13.5" thickBot="1">
      <c r="I153" s="120"/>
      <c r="J153" s="121"/>
      <c r="K153" s="121"/>
      <c r="L153" s="121"/>
      <c r="M153" s="121"/>
      <c r="N153" s="121"/>
      <c r="O153" s="108"/>
    </row>
    <row r="154" spans="1:15" ht="13.5" thickBot="1"/>
    <row r="155" spans="1:15" s="16" customFormat="1" ht="16.5">
      <c r="A155" s="87"/>
      <c r="B155" s="87"/>
      <c r="C155" s="129" t="s">
        <v>53</v>
      </c>
      <c r="D155" s="158" t="s">
        <v>24</v>
      </c>
      <c r="F155" s="129" t="s">
        <v>1552</v>
      </c>
      <c r="G155" s="158"/>
      <c r="H155" s="23"/>
      <c r="I155" s="113"/>
      <c r="J155" s="85"/>
      <c r="K155" s="85"/>
      <c r="L155" s="114"/>
      <c r="M155" s="85"/>
      <c r="N155" s="115"/>
      <c r="O155" s="94"/>
    </row>
    <row r="156" spans="1:15" s="16" customFormat="1" ht="63.75">
      <c r="A156" s="87"/>
      <c r="B156" s="87"/>
      <c r="C156" s="13" t="s">
        <v>1562</v>
      </c>
      <c r="D156" s="88" t="s">
        <v>1543</v>
      </c>
      <c r="E156" s="88" t="s">
        <v>1553</v>
      </c>
      <c r="F156" s="13" t="s">
        <v>1039</v>
      </c>
      <c r="G156" s="13" t="s">
        <v>1040</v>
      </c>
      <c r="H156" s="23"/>
      <c r="I156" s="116"/>
      <c r="J156" s="95" t="s">
        <v>1544</v>
      </c>
      <c r="K156" s="95" t="s">
        <v>1593</v>
      </c>
      <c r="L156" s="96" t="s">
        <v>1651</v>
      </c>
      <c r="M156" s="13" t="s">
        <v>1546</v>
      </c>
      <c r="N156" s="88" t="s">
        <v>1652</v>
      </c>
      <c r="O156" s="98"/>
    </row>
    <row r="157" spans="1:15">
      <c r="B157" s="99">
        <v>1</v>
      </c>
      <c r="C157" s="154"/>
      <c r="D157" s="157"/>
      <c r="E157" s="135">
        <f>IF(C157=0,0,VLOOKUP(C157,Personal!B:C,2,FALSE))</f>
        <v>0</v>
      </c>
      <c r="F157" s="155"/>
      <c r="G157" s="68">
        <f>IF(F157=0,0,E157/K157*F157)</f>
        <v>0</v>
      </c>
      <c r="I157" s="117"/>
      <c r="J157" s="58">
        <f>IF(E157=0,0,E157/K157)</f>
        <v>0</v>
      </c>
      <c r="K157" s="185" t="e">
        <f>VLOOKUP(C157,Personal!B:D,3,FALSE)</f>
        <v>#N/A</v>
      </c>
      <c r="L157" s="57">
        <f>+MIN(J157,80)</f>
        <v>0</v>
      </c>
      <c r="M157" s="56">
        <f t="shared" ref="M157:M186" si="26">+L157*F157</f>
        <v>0</v>
      </c>
      <c r="N157" s="101" t="str">
        <f>IF(J157=L157,"OK","LIMITADO A MÁXIMO CONVOCATORIA")</f>
        <v>OK</v>
      </c>
      <c r="O157" s="103"/>
    </row>
    <row r="158" spans="1:15">
      <c r="B158" s="99">
        <v>2</v>
      </c>
      <c r="C158" s="154"/>
      <c r="D158" s="157"/>
      <c r="E158" s="135">
        <f>IF(C158=0,0,VLOOKUP(C158,Personal!B:C,2,FALSE))</f>
        <v>0</v>
      </c>
      <c r="F158" s="155"/>
      <c r="G158" s="68">
        <f t="shared" ref="G158:G186" si="27">IF(F158=0,0,E158/K158*F158)</f>
        <v>0</v>
      </c>
      <c r="I158" s="119"/>
      <c r="J158" s="58">
        <f t="shared" ref="J158:J186" si="28">IF(E158=0,0,E158/K158)</f>
        <v>0</v>
      </c>
      <c r="K158" s="185" t="e">
        <f>VLOOKUP(C158,Personal!B:D,3,FALSE)</f>
        <v>#N/A</v>
      </c>
      <c r="L158" s="57">
        <f t="shared" ref="L158:L186" si="29">+MIN(J158,80)</f>
        <v>0</v>
      </c>
      <c r="M158" s="56">
        <f t="shared" si="26"/>
        <v>0</v>
      </c>
      <c r="N158" s="101" t="str">
        <f t="shared" ref="N158:N165" si="30">IF(J158=L158,"OK","LIMITADO A MÁXIMO CONVOCATORIA")</f>
        <v>OK</v>
      </c>
      <c r="O158" s="103"/>
    </row>
    <row r="159" spans="1:15">
      <c r="B159" s="99">
        <v>3</v>
      </c>
      <c r="C159" s="154"/>
      <c r="D159" s="157"/>
      <c r="E159" s="135">
        <f>IF(C159=0,0,VLOOKUP(C159,Personal!B:C,2,FALSE))</f>
        <v>0</v>
      </c>
      <c r="F159" s="155"/>
      <c r="G159" s="68">
        <f t="shared" si="27"/>
        <v>0</v>
      </c>
      <c r="I159" s="119"/>
      <c r="J159" s="58">
        <f t="shared" si="28"/>
        <v>0</v>
      </c>
      <c r="K159" s="185" t="e">
        <f>VLOOKUP(C159,Personal!B:D,3,FALSE)</f>
        <v>#N/A</v>
      </c>
      <c r="L159" s="57">
        <f t="shared" si="29"/>
        <v>0</v>
      </c>
      <c r="M159" s="56">
        <f t="shared" si="26"/>
        <v>0</v>
      </c>
      <c r="N159" s="101" t="str">
        <f t="shared" si="30"/>
        <v>OK</v>
      </c>
      <c r="O159" s="103"/>
    </row>
    <row r="160" spans="1:15">
      <c r="B160" s="99">
        <v>4</v>
      </c>
      <c r="C160" s="154"/>
      <c r="D160" s="157"/>
      <c r="E160" s="135">
        <f>IF(C160=0,0,VLOOKUP(C160,Personal!B:C,2,FALSE))</f>
        <v>0</v>
      </c>
      <c r="F160" s="155"/>
      <c r="G160" s="68">
        <f t="shared" si="27"/>
        <v>0</v>
      </c>
      <c r="I160" s="119"/>
      <c r="J160" s="58">
        <f t="shared" si="28"/>
        <v>0</v>
      </c>
      <c r="K160" s="185" t="e">
        <f>VLOOKUP(C160,Personal!B:D,3,FALSE)</f>
        <v>#N/A</v>
      </c>
      <c r="L160" s="57">
        <f t="shared" si="29"/>
        <v>0</v>
      </c>
      <c r="M160" s="56">
        <f t="shared" si="26"/>
        <v>0</v>
      </c>
      <c r="N160" s="101" t="str">
        <f t="shared" si="30"/>
        <v>OK</v>
      </c>
      <c r="O160" s="103"/>
    </row>
    <row r="161" spans="2:15">
      <c r="B161" s="99">
        <v>5</v>
      </c>
      <c r="C161" s="154"/>
      <c r="D161" s="157"/>
      <c r="E161" s="135">
        <f>IF(C161=0,0,VLOOKUP(C161,Personal!B:C,2,FALSE))</f>
        <v>0</v>
      </c>
      <c r="F161" s="155"/>
      <c r="G161" s="68">
        <f t="shared" si="27"/>
        <v>0</v>
      </c>
      <c r="I161" s="119"/>
      <c r="J161" s="58">
        <f t="shared" si="28"/>
        <v>0</v>
      </c>
      <c r="K161" s="185" t="e">
        <f>VLOOKUP(C161,Personal!B:D,3,FALSE)</f>
        <v>#N/A</v>
      </c>
      <c r="L161" s="57">
        <f t="shared" si="29"/>
        <v>0</v>
      </c>
      <c r="M161" s="56">
        <f t="shared" si="26"/>
        <v>0</v>
      </c>
      <c r="N161" s="101" t="str">
        <f t="shared" si="30"/>
        <v>OK</v>
      </c>
      <c r="O161" s="103"/>
    </row>
    <row r="162" spans="2:15">
      <c r="B162" s="99">
        <v>6</v>
      </c>
      <c r="C162" s="154"/>
      <c r="D162" s="157"/>
      <c r="E162" s="135">
        <f>IF(C162=0,0,VLOOKUP(C162,Personal!B:C,2,FALSE))</f>
        <v>0</v>
      </c>
      <c r="F162" s="155"/>
      <c r="G162" s="68">
        <f t="shared" si="27"/>
        <v>0</v>
      </c>
      <c r="I162" s="119"/>
      <c r="J162" s="58">
        <f t="shared" si="28"/>
        <v>0</v>
      </c>
      <c r="K162" s="185" t="e">
        <f>VLOOKUP(C162,Personal!B:D,3,FALSE)</f>
        <v>#N/A</v>
      </c>
      <c r="L162" s="57">
        <f t="shared" si="29"/>
        <v>0</v>
      </c>
      <c r="M162" s="56">
        <f t="shared" si="26"/>
        <v>0</v>
      </c>
      <c r="N162" s="101" t="str">
        <f t="shared" si="30"/>
        <v>OK</v>
      </c>
      <c r="O162" s="103"/>
    </row>
    <row r="163" spans="2:15">
      <c r="B163" s="99">
        <v>7</v>
      </c>
      <c r="C163" s="154"/>
      <c r="D163" s="157"/>
      <c r="E163" s="135">
        <f>IF(C163=0,0,VLOOKUP(C163,Personal!B:C,2,FALSE))</f>
        <v>0</v>
      </c>
      <c r="F163" s="155"/>
      <c r="G163" s="68">
        <f t="shared" si="27"/>
        <v>0</v>
      </c>
      <c r="I163" s="119"/>
      <c r="J163" s="58">
        <f t="shared" si="28"/>
        <v>0</v>
      </c>
      <c r="K163" s="185" t="e">
        <f>VLOOKUP(C163,Personal!B:D,3,FALSE)</f>
        <v>#N/A</v>
      </c>
      <c r="L163" s="57">
        <f t="shared" si="29"/>
        <v>0</v>
      </c>
      <c r="M163" s="56">
        <f t="shared" si="26"/>
        <v>0</v>
      </c>
      <c r="N163" s="101" t="str">
        <f t="shared" si="30"/>
        <v>OK</v>
      </c>
      <c r="O163" s="103"/>
    </row>
    <row r="164" spans="2:15">
      <c r="B164" s="99">
        <v>8</v>
      </c>
      <c r="C164" s="154"/>
      <c r="D164" s="157"/>
      <c r="E164" s="135">
        <f>IF(C164=0,0,VLOOKUP(C164,Personal!B:C,2,FALSE))</f>
        <v>0</v>
      </c>
      <c r="F164" s="155"/>
      <c r="G164" s="68">
        <f t="shared" si="27"/>
        <v>0</v>
      </c>
      <c r="I164" s="119"/>
      <c r="J164" s="58">
        <f t="shared" si="28"/>
        <v>0</v>
      </c>
      <c r="K164" s="185" t="e">
        <f>VLOOKUP(C164,Personal!B:D,3,FALSE)</f>
        <v>#N/A</v>
      </c>
      <c r="L164" s="57">
        <f t="shared" si="29"/>
        <v>0</v>
      </c>
      <c r="M164" s="56">
        <f t="shared" si="26"/>
        <v>0</v>
      </c>
      <c r="N164" s="101" t="str">
        <f t="shared" si="30"/>
        <v>OK</v>
      </c>
      <c r="O164" s="103"/>
    </row>
    <row r="165" spans="2:15">
      <c r="B165" s="99">
        <v>9</v>
      </c>
      <c r="C165" s="154"/>
      <c r="D165" s="157"/>
      <c r="E165" s="135">
        <f>IF(C165=0,0,VLOOKUP(C165,Personal!B:C,2,FALSE))</f>
        <v>0</v>
      </c>
      <c r="F165" s="155"/>
      <c r="G165" s="68">
        <f t="shared" si="27"/>
        <v>0</v>
      </c>
      <c r="I165" s="119"/>
      <c r="J165" s="58">
        <f t="shared" si="28"/>
        <v>0</v>
      </c>
      <c r="K165" s="185" t="e">
        <f>VLOOKUP(C165,Personal!B:D,3,FALSE)</f>
        <v>#N/A</v>
      </c>
      <c r="L165" s="57">
        <f t="shared" si="29"/>
        <v>0</v>
      </c>
      <c r="M165" s="56">
        <f t="shared" si="26"/>
        <v>0</v>
      </c>
      <c r="N165" s="101" t="str">
        <f t="shared" si="30"/>
        <v>OK</v>
      </c>
      <c r="O165" s="103"/>
    </row>
    <row r="166" spans="2:15">
      <c r="B166" s="99">
        <v>10</v>
      </c>
      <c r="C166" s="154"/>
      <c r="D166" s="157"/>
      <c r="E166" s="135">
        <f>IF(C166=0,0,VLOOKUP(C166,Personal!B:C,2,FALSE))</f>
        <v>0</v>
      </c>
      <c r="F166" s="155"/>
      <c r="G166" s="68">
        <f t="shared" si="27"/>
        <v>0</v>
      </c>
      <c r="I166" s="119"/>
      <c r="J166" s="58">
        <f t="shared" si="28"/>
        <v>0</v>
      </c>
      <c r="K166" s="185" t="e">
        <f>VLOOKUP(C166,Personal!B:D,3,FALSE)</f>
        <v>#N/A</v>
      </c>
      <c r="L166" s="57">
        <f t="shared" si="29"/>
        <v>0</v>
      </c>
      <c r="M166" s="56">
        <f t="shared" si="26"/>
        <v>0</v>
      </c>
      <c r="N166" s="101" t="str">
        <f>IF(J166=L166,"OK","LIMITADO A MÁXIMO CONVOCATORIA")</f>
        <v>OK</v>
      </c>
      <c r="O166" s="103"/>
    </row>
    <row r="167" spans="2:15">
      <c r="B167" s="99">
        <v>11</v>
      </c>
      <c r="C167" s="154"/>
      <c r="D167" s="157"/>
      <c r="E167" s="135">
        <f>IF(C167=0,0,VLOOKUP(C167,Personal!B:C,2,FALSE))</f>
        <v>0</v>
      </c>
      <c r="F167" s="155"/>
      <c r="G167" s="68">
        <f t="shared" si="27"/>
        <v>0</v>
      </c>
      <c r="I167" s="119"/>
      <c r="J167" s="58">
        <f t="shared" si="28"/>
        <v>0</v>
      </c>
      <c r="K167" s="185" t="e">
        <f>VLOOKUP(C167,Personal!B:D,3,FALSE)</f>
        <v>#N/A</v>
      </c>
      <c r="L167" s="57">
        <f t="shared" si="29"/>
        <v>0</v>
      </c>
      <c r="M167" s="56">
        <f t="shared" si="26"/>
        <v>0</v>
      </c>
      <c r="N167" s="101" t="str">
        <f>IF(J167=L167,"OK","LIMITADO A MÁXIMO CONVOCATORIA")</f>
        <v>OK</v>
      </c>
      <c r="O167" s="103"/>
    </row>
    <row r="168" spans="2:15">
      <c r="B168" s="99">
        <v>12</v>
      </c>
      <c r="C168" s="154"/>
      <c r="D168" s="157"/>
      <c r="E168" s="135">
        <f>IF(C168=0,0,VLOOKUP(C168,Personal!B:C,2,FALSE))</f>
        <v>0</v>
      </c>
      <c r="F168" s="155"/>
      <c r="G168" s="68">
        <f t="shared" si="27"/>
        <v>0</v>
      </c>
      <c r="I168" s="119"/>
      <c r="J168" s="58">
        <f t="shared" si="28"/>
        <v>0</v>
      </c>
      <c r="K168" s="185" t="e">
        <f>VLOOKUP(C168,Personal!B:D,3,FALSE)</f>
        <v>#N/A</v>
      </c>
      <c r="L168" s="57">
        <f t="shared" si="29"/>
        <v>0</v>
      </c>
      <c r="M168" s="56">
        <f t="shared" si="26"/>
        <v>0</v>
      </c>
      <c r="N168" s="101" t="str">
        <f>IF(J168=L168,"OK","LIMITADO A MÁXIMO CONVOCATORIA")</f>
        <v>OK</v>
      </c>
      <c r="O168" s="103"/>
    </row>
    <row r="169" spans="2:15">
      <c r="B169" s="99">
        <v>13</v>
      </c>
      <c r="C169" s="154"/>
      <c r="D169" s="157"/>
      <c r="E169" s="135">
        <f>IF(C169=0,0,VLOOKUP(C169,Personal!B:C,2,FALSE))</f>
        <v>0</v>
      </c>
      <c r="F169" s="155"/>
      <c r="G169" s="68">
        <f t="shared" si="27"/>
        <v>0</v>
      </c>
      <c r="I169" s="119"/>
      <c r="J169" s="58">
        <f t="shared" si="28"/>
        <v>0</v>
      </c>
      <c r="K169" s="185" t="e">
        <f>VLOOKUP(C169,Personal!B:D,3,FALSE)</f>
        <v>#N/A</v>
      </c>
      <c r="L169" s="57">
        <f t="shared" si="29"/>
        <v>0</v>
      </c>
      <c r="M169" s="56">
        <f t="shared" si="26"/>
        <v>0</v>
      </c>
      <c r="N169" s="101" t="str">
        <f t="shared" ref="N169:N174" si="31">IF(J169=L169,"OK","LIMITADO A MÁXIMO CONVOCATORIA")</f>
        <v>OK</v>
      </c>
      <c r="O169" s="103"/>
    </row>
    <row r="170" spans="2:15">
      <c r="B170" s="99">
        <v>14</v>
      </c>
      <c r="C170" s="154"/>
      <c r="D170" s="157"/>
      <c r="E170" s="135">
        <f>IF(C170=0,0,VLOOKUP(C170,Personal!B:C,2,FALSE))</f>
        <v>0</v>
      </c>
      <c r="F170" s="155"/>
      <c r="G170" s="68">
        <f t="shared" si="27"/>
        <v>0</v>
      </c>
      <c r="I170" s="119"/>
      <c r="J170" s="58">
        <f t="shared" si="28"/>
        <v>0</v>
      </c>
      <c r="K170" s="185" t="e">
        <f>VLOOKUP(C170,Personal!B:D,3,FALSE)</f>
        <v>#N/A</v>
      </c>
      <c r="L170" s="57">
        <f t="shared" si="29"/>
        <v>0</v>
      </c>
      <c r="M170" s="56">
        <f t="shared" si="26"/>
        <v>0</v>
      </c>
      <c r="N170" s="101" t="str">
        <f t="shared" si="31"/>
        <v>OK</v>
      </c>
      <c r="O170" s="103"/>
    </row>
    <row r="171" spans="2:15">
      <c r="B171" s="99">
        <v>15</v>
      </c>
      <c r="C171" s="154"/>
      <c r="D171" s="157"/>
      <c r="E171" s="135">
        <f>IF(C171=0,0,VLOOKUP(C171,Personal!B:C,2,FALSE))</f>
        <v>0</v>
      </c>
      <c r="F171" s="155"/>
      <c r="G171" s="68">
        <f t="shared" si="27"/>
        <v>0</v>
      </c>
      <c r="I171" s="119"/>
      <c r="J171" s="58">
        <f t="shared" si="28"/>
        <v>0</v>
      </c>
      <c r="K171" s="185" t="e">
        <f>VLOOKUP(C171,Personal!B:D,3,FALSE)</f>
        <v>#N/A</v>
      </c>
      <c r="L171" s="57">
        <f t="shared" si="29"/>
        <v>0</v>
      </c>
      <c r="M171" s="56">
        <f t="shared" si="26"/>
        <v>0</v>
      </c>
      <c r="N171" s="101" t="str">
        <f t="shared" si="31"/>
        <v>OK</v>
      </c>
      <c r="O171" s="103"/>
    </row>
    <row r="172" spans="2:15">
      <c r="B172" s="99">
        <v>16</v>
      </c>
      <c r="C172" s="154"/>
      <c r="D172" s="157"/>
      <c r="E172" s="135">
        <f>IF(C172=0,0,VLOOKUP(C172,Personal!B:C,2,FALSE))</f>
        <v>0</v>
      </c>
      <c r="F172" s="155"/>
      <c r="G172" s="68">
        <f t="shared" si="27"/>
        <v>0</v>
      </c>
      <c r="I172" s="119"/>
      <c r="J172" s="58">
        <f t="shared" si="28"/>
        <v>0</v>
      </c>
      <c r="K172" s="185" t="e">
        <f>VLOOKUP(C172,Personal!B:D,3,FALSE)</f>
        <v>#N/A</v>
      </c>
      <c r="L172" s="57">
        <f t="shared" si="29"/>
        <v>0</v>
      </c>
      <c r="M172" s="56">
        <f t="shared" si="26"/>
        <v>0</v>
      </c>
      <c r="N172" s="101" t="str">
        <f t="shared" si="31"/>
        <v>OK</v>
      </c>
      <c r="O172" s="103"/>
    </row>
    <row r="173" spans="2:15">
      <c r="B173" s="99">
        <v>17</v>
      </c>
      <c r="C173" s="154"/>
      <c r="D173" s="157"/>
      <c r="E173" s="135">
        <f>IF(C173=0,0,VLOOKUP(C173,Personal!B:C,2,FALSE))</f>
        <v>0</v>
      </c>
      <c r="F173" s="155"/>
      <c r="G173" s="68">
        <f t="shared" si="27"/>
        <v>0</v>
      </c>
      <c r="I173" s="119"/>
      <c r="J173" s="58">
        <f t="shared" si="28"/>
        <v>0</v>
      </c>
      <c r="K173" s="185" t="e">
        <f>VLOOKUP(C173,Personal!B:D,3,FALSE)</f>
        <v>#N/A</v>
      </c>
      <c r="L173" s="57">
        <f t="shared" si="29"/>
        <v>0</v>
      </c>
      <c r="M173" s="56">
        <f t="shared" si="26"/>
        <v>0</v>
      </c>
      <c r="N173" s="101" t="str">
        <f t="shared" si="31"/>
        <v>OK</v>
      </c>
      <c r="O173" s="103"/>
    </row>
    <row r="174" spans="2:15">
      <c r="B174" s="99">
        <v>18</v>
      </c>
      <c r="C174" s="154"/>
      <c r="D174" s="157"/>
      <c r="E174" s="135">
        <f>IF(C174=0,0,VLOOKUP(C174,Personal!B:C,2,FALSE))</f>
        <v>0</v>
      </c>
      <c r="F174" s="155"/>
      <c r="G174" s="68">
        <f t="shared" si="27"/>
        <v>0</v>
      </c>
      <c r="I174" s="119"/>
      <c r="J174" s="58">
        <f t="shared" si="28"/>
        <v>0</v>
      </c>
      <c r="K174" s="185" t="e">
        <f>VLOOKUP(C174,Personal!B:D,3,FALSE)</f>
        <v>#N/A</v>
      </c>
      <c r="L174" s="57">
        <f t="shared" si="29"/>
        <v>0</v>
      </c>
      <c r="M174" s="56">
        <f t="shared" si="26"/>
        <v>0</v>
      </c>
      <c r="N174" s="101" t="str">
        <f t="shared" si="31"/>
        <v>OK</v>
      </c>
      <c r="O174" s="103"/>
    </row>
    <row r="175" spans="2:15">
      <c r="B175" s="99">
        <v>19</v>
      </c>
      <c r="C175" s="154"/>
      <c r="D175" s="157"/>
      <c r="E175" s="135">
        <f>IF(C175=0,0,VLOOKUP(C175,Personal!B:C,2,FALSE))</f>
        <v>0</v>
      </c>
      <c r="F175" s="155"/>
      <c r="G175" s="68">
        <f t="shared" si="27"/>
        <v>0</v>
      </c>
      <c r="I175" s="119"/>
      <c r="J175" s="58">
        <f t="shared" si="28"/>
        <v>0</v>
      </c>
      <c r="K175" s="185" t="e">
        <f>VLOOKUP(C175,Personal!B:D,3,FALSE)</f>
        <v>#N/A</v>
      </c>
      <c r="L175" s="57">
        <f t="shared" si="29"/>
        <v>0</v>
      </c>
      <c r="M175" s="56">
        <f t="shared" si="26"/>
        <v>0</v>
      </c>
      <c r="N175" s="101" t="str">
        <f>IF(J175=L175,"OK","LIMITADO A MÁXIMO CONVOCATORIA")</f>
        <v>OK</v>
      </c>
      <c r="O175" s="103"/>
    </row>
    <row r="176" spans="2:15">
      <c r="B176" s="99">
        <v>20</v>
      </c>
      <c r="C176" s="154"/>
      <c r="D176" s="157"/>
      <c r="E176" s="135">
        <f>IF(C176=0,0,VLOOKUP(C176,Personal!B:C,2,FALSE))</f>
        <v>0</v>
      </c>
      <c r="F176" s="155"/>
      <c r="G176" s="68">
        <f t="shared" si="27"/>
        <v>0</v>
      </c>
      <c r="I176" s="119"/>
      <c r="J176" s="58">
        <f t="shared" si="28"/>
        <v>0</v>
      </c>
      <c r="K176" s="185" t="e">
        <f>VLOOKUP(C176,Personal!B:D,3,FALSE)</f>
        <v>#N/A</v>
      </c>
      <c r="L176" s="57">
        <f t="shared" si="29"/>
        <v>0</v>
      </c>
      <c r="M176" s="56">
        <f t="shared" si="26"/>
        <v>0</v>
      </c>
      <c r="N176" s="101" t="str">
        <f>IF(J176=L176,"OK","LIMITADO A MÁXIMO CONVOCATORIA")</f>
        <v>OK</v>
      </c>
      <c r="O176" s="103"/>
    </row>
    <row r="177" spans="1:15">
      <c r="B177" s="99">
        <v>21</v>
      </c>
      <c r="C177" s="154"/>
      <c r="D177" s="154"/>
      <c r="E177" s="135">
        <f>IF(C177=0,0,VLOOKUP(C177,Personal!B:C,2,FALSE))</f>
        <v>0</v>
      </c>
      <c r="F177" s="155"/>
      <c r="G177" s="68">
        <f t="shared" si="27"/>
        <v>0</v>
      </c>
      <c r="I177" s="119"/>
      <c r="J177" s="58">
        <f t="shared" si="28"/>
        <v>0</v>
      </c>
      <c r="K177" s="185" t="e">
        <f>VLOOKUP(C177,Personal!B:D,3,FALSE)</f>
        <v>#N/A</v>
      </c>
      <c r="L177" s="57">
        <f t="shared" si="29"/>
        <v>0</v>
      </c>
      <c r="M177" s="56">
        <f t="shared" si="26"/>
        <v>0</v>
      </c>
      <c r="N177" s="101" t="str">
        <f>IF(J177=L177,"OK","LIMITADO A MÁXIMO CONVOCATORIA")</f>
        <v>OK</v>
      </c>
      <c r="O177" s="103"/>
    </row>
    <row r="178" spans="1:15">
      <c r="B178" s="99">
        <v>22</v>
      </c>
      <c r="C178" s="154"/>
      <c r="D178" s="157"/>
      <c r="E178" s="135">
        <f>IF(C178=0,0,VLOOKUP(C178,Personal!B:C,2,FALSE))</f>
        <v>0</v>
      </c>
      <c r="F178" s="155"/>
      <c r="G178" s="68">
        <f t="shared" si="27"/>
        <v>0</v>
      </c>
      <c r="I178" s="119"/>
      <c r="J178" s="58">
        <f t="shared" si="28"/>
        <v>0</v>
      </c>
      <c r="K178" s="185" t="e">
        <f>VLOOKUP(C178,Personal!B:D,3,FALSE)</f>
        <v>#N/A</v>
      </c>
      <c r="L178" s="57">
        <f t="shared" si="29"/>
        <v>0</v>
      </c>
      <c r="M178" s="56">
        <f t="shared" si="26"/>
        <v>0</v>
      </c>
      <c r="N178" s="101" t="str">
        <f t="shared" ref="N178:N184" si="32">IF(J178=L178,"OK","LIMITADO A MÁXIMO CONVOCATORIA")</f>
        <v>OK</v>
      </c>
      <c r="O178" s="103"/>
    </row>
    <row r="179" spans="1:15">
      <c r="B179" s="99">
        <v>23</v>
      </c>
      <c r="C179" s="154"/>
      <c r="D179" s="157"/>
      <c r="E179" s="135">
        <f>IF(C179=0,0,VLOOKUP(C179,Personal!B:C,2,FALSE))</f>
        <v>0</v>
      </c>
      <c r="F179" s="155"/>
      <c r="G179" s="68">
        <f t="shared" si="27"/>
        <v>0</v>
      </c>
      <c r="I179" s="119"/>
      <c r="J179" s="58">
        <f t="shared" si="28"/>
        <v>0</v>
      </c>
      <c r="K179" s="185" t="e">
        <f>VLOOKUP(C179,Personal!B:D,3,FALSE)</f>
        <v>#N/A</v>
      </c>
      <c r="L179" s="57">
        <f t="shared" si="29"/>
        <v>0</v>
      </c>
      <c r="M179" s="56">
        <f t="shared" si="26"/>
        <v>0</v>
      </c>
      <c r="N179" s="101" t="str">
        <f t="shared" si="32"/>
        <v>OK</v>
      </c>
      <c r="O179" s="103"/>
    </row>
    <row r="180" spans="1:15">
      <c r="B180" s="99">
        <v>24</v>
      </c>
      <c r="C180" s="154"/>
      <c r="D180" s="157"/>
      <c r="E180" s="135">
        <f>IF(C180=0,0,VLOOKUP(C180,Personal!B:C,2,FALSE))</f>
        <v>0</v>
      </c>
      <c r="F180" s="155"/>
      <c r="G180" s="68">
        <f t="shared" si="27"/>
        <v>0</v>
      </c>
      <c r="I180" s="119"/>
      <c r="J180" s="58">
        <f t="shared" si="28"/>
        <v>0</v>
      </c>
      <c r="K180" s="185" t="e">
        <f>VLOOKUP(C180,Personal!B:D,3,FALSE)</f>
        <v>#N/A</v>
      </c>
      <c r="L180" s="57">
        <f t="shared" si="29"/>
        <v>0</v>
      </c>
      <c r="M180" s="56">
        <f t="shared" si="26"/>
        <v>0</v>
      </c>
      <c r="N180" s="101" t="str">
        <f t="shared" si="32"/>
        <v>OK</v>
      </c>
      <c r="O180" s="103"/>
    </row>
    <row r="181" spans="1:15">
      <c r="B181" s="99">
        <v>25</v>
      </c>
      <c r="C181" s="154"/>
      <c r="D181" s="157"/>
      <c r="E181" s="135">
        <f>IF(C181=0,0,VLOOKUP(C181,Personal!B:C,2,FALSE))</f>
        <v>0</v>
      </c>
      <c r="F181" s="155"/>
      <c r="G181" s="68">
        <f t="shared" si="27"/>
        <v>0</v>
      </c>
      <c r="I181" s="119"/>
      <c r="J181" s="58">
        <f t="shared" si="28"/>
        <v>0</v>
      </c>
      <c r="K181" s="185" t="e">
        <f>VLOOKUP(C181,Personal!B:D,3,FALSE)</f>
        <v>#N/A</v>
      </c>
      <c r="L181" s="57">
        <f t="shared" si="29"/>
        <v>0</v>
      </c>
      <c r="M181" s="56">
        <f t="shared" si="26"/>
        <v>0</v>
      </c>
      <c r="N181" s="101" t="str">
        <f t="shared" si="32"/>
        <v>OK</v>
      </c>
      <c r="O181" s="103"/>
    </row>
    <row r="182" spans="1:15">
      <c r="B182" s="99">
        <v>26</v>
      </c>
      <c r="C182" s="154"/>
      <c r="D182" s="157"/>
      <c r="E182" s="135">
        <f>IF(C182=0,0,VLOOKUP(C182,Personal!B:C,2,FALSE))</f>
        <v>0</v>
      </c>
      <c r="F182" s="155"/>
      <c r="G182" s="68">
        <f t="shared" si="27"/>
        <v>0</v>
      </c>
      <c r="I182" s="119"/>
      <c r="J182" s="58">
        <f t="shared" si="28"/>
        <v>0</v>
      </c>
      <c r="K182" s="185" t="e">
        <f>VLOOKUP(C182,Personal!B:D,3,FALSE)</f>
        <v>#N/A</v>
      </c>
      <c r="L182" s="57">
        <f t="shared" si="29"/>
        <v>0</v>
      </c>
      <c r="M182" s="56">
        <f t="shared" si="26"/>
        <v>0</v>
      </c>
      <c r="N182" s="101" t="str">
        <f t="shared" si="32"/>
        <v>OK</v>
      </c>
      <c r="O182" s="103"/>
    </row>
    <row r="183" spans="1:15">
      <c r="B183" s="99">
        <v>27</v>
      </c>
      <c r="C183" s="154"/>
      <c r="D183" s="157"/>
      <c r="E183" s="135">
        <f>IF(C183=0,0,VLOOKUP(C183,Personal!B:C,2,FALSE))</f>
        <v>0</v>
      </c>
      <c r="F183" s="155"/>
      <c r="G183" s="68">
        <f t="shared" si="27"/>
        <v>0</v>
      </c>
      <c r="I183" s="119"/>
      <c r="J183" s="58">
        <f t="shared" si="28"/>
        <v>0</v>
      </c>
      <c r="K183" s="185" t="e">
        <f>VLOOKUP(C183,Personal!B:D,3,FALSE)</f>
        <v>#N/A</v>
      </c>
      <c r="L183" s="57">
        <f t="shared" si="29"/>
        <v>0</v>
      </c>
      <c r="M183" s="56">
        <f t="shared" si="26"/>
        <v>0</v>
      </c>
      <c r="N183" s="101" t="str">
        <f t="shared" si="32"/>
        <v>OK</v>
      </c>
      <c r="O183" s="103"/>
    </row>
    <row r="184" spans="1:15">
      <c r="B184" s="99">
        <v>28</v>
      </c>
      <c r="C184" s="154"/>
      <c r="D184" s="157"/>
      <c r="E184" s="135">
        <f>IF(C184=0,0,VLOOKUP(C184,Personal!B:C,2,FALSE))</f>
        <v>0</v>
      </c>
      <c r="F184" s="155"/>
      <c r="G184" s="68">
        <f t="shared" si="27"/>
        <v>0</v>
      </c>
      <c r="I184" s="119"/>
      <c r="J184" s="58">
        <f t="shared" si="28"/>
        <v>0</v>
      </c>
      <c r="K184" s="185" t="e">
        <f>VLOOKUP(C184,Personal!B:D,3,FALSE)</f>
        <v>#N/A</v>
      </c>
      <c r="L184" s="57">
        <f t="shared" si="29"/>
        <v>0</v>
      </c>
      <c r="M184" s="56">
        <f t="shared" si="26"/>
        <v>0</v>
      </c>
      <c r="N184" s="101" t="str">
        <f t="shared" si="32"/>
        <v>OK</v>
      </c>
      <c r="O184" s="103"/>
    </row>
    <row r="185" spans="1:15">
      <c r="B185" s="99">
        <v>29</v>
      </c>
      <c r="C185" s="154"/>
      <c r="D185" s="157"/>
      <c r="E185" s="135">
        <f>IF(C185=0,0,VLOOKUP(C185,Personal!B:C,2,FALSE))</f>
        <v>0</v>
      </c>
      <c r="F185" s="155"/>
      <c r="G185" s="68">
        <f t="shared" si="27"/>
        <v>0</v>
      </c>
      <c r="I185" s="119"/>
      <c r="J185" s="58">
        <f t="shared" si="28"/>
        <v>0</v>
      </c>
      <c r="K185" s="185" t="e">
        <f>VLOOKUP(C185,Personal!B:D,3,FALSE)</f>
        <v>#N/A</v>
      </c>
      <c r="L185" s="57">
        <f t="shared" si="29"/>
        <v>0</v>
      </c>
      <c r="M185" s="56">
        <f t="shared" si="26"/>
        <v>0</v>
      </c>
      <c r="N185" s="101" t="str">
        <f>IF(J185=L185,"OK","LIMITADO A MÁXIMO CONVOCATORIA")</f>
        <v>OK</v>
      </c>
      <c r="O185" s="103"/>
    </row>
    <row r="186" spans="1:15" ht="13.5" thickBot="1">
      <c r="B186" s="99">
        <v>30</v>
      </c>
      <c r="C186" s="154"/>
      <c r="D186" s="157"/>
      <c r="E186" s="135">
        <f>IF(C186=0,0,VLOOKUP(C186,Personal!B:C,2,FALSE))</f>
        <v>0</v>
      </c>
      <c r="F186" s="155"/>
      <c r="G186" s="68">
        <f t="shared" si="27"/>
        <v>0</v>
      </c>
      <c r="I186" s="119"/>
      <c r="J186" s="58">
        <f t="shared" si="28"/>
        <v>0</v>
      </c>
      <c r="K186" s="185" t="e">
        <f>VLOOKUP(C186,Personal!B:D,3,FALSE)</f>
        <v>#N/A</v>
      </c>
      <c r="L186" s="57">
        <f t="shared" si="29"/>
        <v>0</v>
      </c>
      <c r="M186" s="56">
        <f t="shared" si="26"/>
        <v>0</v>
      </c>
      <c r="N186" s="101" t="str">
        <f>IF(J186=L186,"OK","LIMITADO A MÁXIMO CONVOCATORIA")</f>
        <v>OK</v>
      </c>
      <c r="O186" s="103"/>
    </row>
    <row r="187" spans="1:15" ht="26.25" thickBot="1">
      <c r="C187" s="131" t="s">
        <v>1554</v>
      </c>
      <c r="D187" s="131"/>
      <c r="E187" s="132"/>
      <c r="F187" s="133">
        <f>+SUM(F157:F186)</f>
        <v>0</v>
      </c>
      <c r="G187" s="133">
        <f>+SUM(G157:G186)</f>
        <v>0</v>
      </c>
      <c r="I187" s="119"/>
      <c r="J187" s="104" t="s">
        <v>1547</v>
      </c>
      <c r="K187" s="125"/>
      <c r="L187" s="105" t="s">
        <v>1547</v>
      </c>
      <c r="M187" s="89">
        <f>+SUM(M157:M186)</f>
        <v>0</v>
      </c>
      <c r="N187" s="118"/>
      <c r="O187" s="128"/>
    </row>
    <row r="188" spans="1:15" ht="13.5" thickBot="1">
      <c r="I188" s="120"/>
      <c r="J188" s="121"/>
      <c r="K188" s="121"/>
      <c r="L188" s="121"/>
      <c r="M188" s="121"/>
      <c r="N188" s="121"/>
      <c r="O188" s="108"/>
    </row>
    <row r="189" spans="1:15" ht="13.5" thickBot="1"/>
    <row r="190" spans="1:15" s="16" customFormat="1" ht="16.5">
      <c r="A190" s="87"/>
      <c r="B190" s="87"/>
      <c r="C190" s="129" t="s">
        <v>53</v>
      </c>
      <c r="D190" s="158" t="s">
        <v>25</v>
      </c>
      <c r="F190" s="129" t="s">
        <v>1552</v>
      </c>
      <c r="G190" s="158"/>
      <c r="H190" s="23"/>
      <c r="I190" s="113"/>
      <c r="J190" s="85"/>
      <c r="K190" s="85"/>
      <c r="L190" s="114"/>
      <c r="M190" s="85"/>
      <c r="N190" s="115"/>
      <c r="O190" s="94"/>
    </row>
    <row r="191" spans="1:15" s="16" customFormat="1" ht="63.75">
      <c r="A191" s="87"/>
      <c r="B191" s="87"/>
      <c r="C191" s="13" t="s">
        <v>1562</v>
      </c>
      <c r="D191" s="88" t="s">
        <v>1543</v>
      </c>
      <c r="E191" s="88" t="s">
        <v>1553</v>
      </c>
      <c r="F191" s="13" t="s">
        <v>1039</v>
      </c>
      <c r="G191" s="13" t="s">
        <v>1040</v>
      </c>
      <c r="H191" s="23"/>
      <c r="I191" s="116"/>
      <c r="J191" s="95" t="s">
        <v>1544</v>
      </c>
      <c r="K191" s="95" t="s">
        <v>1593</v>
      </c>
      <c r="L191" s="96" t="s">
        <v>1651</v>
      </c>
      <c r="M191" s="13" t="s">
        <v>1546</v>
      </c>
      <c r="N191" s="88" t="s">
        <v>1652</v>
      </c>
      <c r="O191" s="98"/>
    </row>
    <row r="192" spans="1:15">
      <c r="B192" s="99">
        <v>1</v>
      </c>
      <c r="C192" s="154"/>
      <c r="D192" s="157"/>
      <c r="E192" s="135">
        <f>IF(C192=0,0,VLOOKUP(C192,Personal!B:C,2,FALSE))</f>
        <v>0</v>
      </c>
      <c r="F192" s="155"/>
      <c r="G192" s="68">
        <f>IF(F192=0,0,E192/K192*F192)</f>
        <v>0</v>
      </c>
      <c r="I192" s="117"/>
      <c r="J192" s="58">
        <f>IF(E192=0,0,E192/K192)</f>
        <v>0</v>
      </c>
      <c r="K192" s="185" t="e">
        <f>VLOOKUP(C192,Personal!B:D,3,FALSE)</f>
        <v>#N/A</v>
      </c>
      <c r="L192" s="57">
        <f>+MIN(J192,80)</f>
        <v>0</v>
      </c>
      <c r="M192" s="56">
        <f t="shared" ref="M192:M221" si="33">+L192*F192</f>
        <v>0</v>
      </c>
      <c r="N192" s="101" t="str">
        <f>IF(J192=L192,"OK","LIMITADO A MÁXIMO CONVOCATORIA")</f>
        <v>OK</v>
      </c>
      <c r="O192" s="103"/>
    </row>
    <row r="193" spans="2:15">
      <c r="B193" s="99">
        <v>2</v>
      </c>
      <c r="C193" s="154"/>
      <c r="D193" s="157"/>
      <c r="E193" s="135">
        <f>IF(C193=0,0,VLOOKUP(C193,Personal!B:C,2,FALSE))</f>
        <v>0</v>
      </c>
      <c r="F193" s="155"/>
      <c r="G193" s="68">
        <f t="shared" ref="G193:G221" si="34">IF(F193=0,0,E193/K193*F193)</f>
        <v>0</v>
      </c>
      <c r="I193" s="119"/>
      <c r="J193" s="58">
        <f t="shared" ref="J193:J221" si="35">IF(E193=0,0,E193/K193)</f>
        <v>0</v>
      </c>
      <c r="K193" s="185" t="e">
        <f>VLOOKUP(C193,Personal!B:D,3,FALSE)</f>
        <v>#N/A</v>
      </c>
      <c r="L193" s="57">
        <f t="shared" ref="L193:L221" si="36">+MIN(J193,80)</f>
        <v>0</v>
      </c>
      <c r="M193" s="56">
        <f t="shared" si="33"/>
        <v>0</v>
      </c>
      <c r="N193" s="101" t="str">
        <f t="shared" ref="N193:N200" si="37">IF(J193=L193,"OK","LIMITADO A MÁXIMO CONVOCATORIA")</f>
        <v>OK</v>
      </c>
      <c r="O193" s="103"/>
    </row>
    <row r="194" spans="2:15">
      <c r="B194" s="99">
        <v>3</v>
      </c>
      <c r="C194" s="154"/>
      <c r="D194" s="157"/>
      <c r="E194" s="135">
        <f>IF(C194=0,0,VLOOKUP(C194,Personal!B:C,2,FALSE))</f>
        <v>0</v>
      </c>
      <c r="F194" s="155"/>
      <c r="G194" s="68">
        <f t="shared" si="34"/>
        <v>0</v>
      </c>
      <c r="I194" s="119"/>
      <c r="J194" s="58">
        <f t="shared" si="35"/>
        <v>0</v>
      </c>
      <c r="K194" s="185" t="e">
        <f>VLOOKUP(C194,Personal!B:D,3,FALSE)</f>
        <v>#N/A</v>
      </c>
      <c r="L194" s="57">
        <f t="shared" si="36"/>
        <v>0</v>
      </c>
      <c r="M194" s="56">
        <f t="shared" si="33"/>
        <v>0</v>
      </c>
      <c r="N194" s="101" t="str">
        <f t="shared" si="37"/>
        <v>OK</v>
      </c>
      <c r="O194" s="103"/>
    </row>
    <row r="195" spans="2:15">
      <c r="B195" s="99">
        <v>4</v>
      </c>
      <c r="C195" s="154"/>
      <c r="D195" s="157"/>
      <c r="E195" s="135">
        <f>IF(C195=0,0,VLOOKUP(C195,Personal!B:C,2,FALSE))</f>
        <v>0</v>
      </c>
      <c r="F195" s="155"/>
      <c r="G195" s="68">
        <f t="shared" si="34"/>
        <v>0</v>
      </c>
      <c r="I195" s="119"/>
      <c r="J195" s="58">
        <f t="shared" si="35"/>
        <v>0</v>
      </c>
      <c r="K195" s="185" t="e">
        <f>VLOOKUP(C195,Personal!B:D,3,FALSE)</f>
        <v>#N/A</v>
      </c>
      <c r="L195" s="57">
        <f t="shared" si="36"/>
        <v>0</v>
      </c>
      <c r="M195" s="56">
        <f t="shared" si="33"/>
        <v>0</v>
      </c>
      <c r="N195" s="101" t="str">
        <f t="shared" si="37"/>
        <v>OK</v>
      </c>
      <c r="O195" s="103"/>
    </row>
    <row r="196" spans="2:15">
      <c r="B196" s="99">
        <v>5</v>
      </c>
      <c r="C196" s="154"/>
      <c r="D196" s="157"/>
      <c r="E196" s="135">
        <f>IF(C196=0,0,VLOOKUP(C196,Personal!B:C,2,FALSE))</f>
        <v>0</v>
      </c>
      <c r="F196" s="155"/>
      <c r="G196" s="68">
        <f t="shared" si="34"/>
        <v>0</v>
      </c>
      <c r="I196" s="119"/>
      <c r="J196" s="58">
        <f t="shared" si="35"/>
        <v>0</v>
      </c>
      <c r="K196" s="185" t="e">
        <f>VLOOKUP(C196,Personal!B:D,3,FALSE)</f>
        <v>#N/A</v>
      </c>
      <c r="L196" s="57">
        <f t="shared" si="36"/>
        <v>0</v>
      </c>
      <c r="M196" s="56">
        <f t="shared" si="33"/>
        <v>0</v>
      </c>
      <c r="N196" s="101" t="str">
        <f t="shared" si="37"/>
        <v>OK</v>
      </c>
      <c r="O196" s="103"/>
    </row>
    <row r="197" spans="2:15">
      <c r="B197" s="99">
        <v>6</v>
      </c>
      <c r="C197" s="154"/>
      <c r="D197" s="157"/>
      <c r="E197" s="135">
        <f>IF(C197=0,0,VLOOKUP(C197,Personal!B:C,2,FALSE))</f>
        <v>0</v>
      </c>
      <c r="F197" s="155"/>
      <c r="G197" s="68">
        <f t="shared" si="34"/>
        <v>0</v>
      </c>
      <c r="I197" s="119"/>
      <c r="J197" s="58">
        <f t="shared" si="35"/>
        <v>0</v>
      </c>
      <c r="K197" s="185" t="e">
        <f>VLOOKUP(C197,Personal!B:D,3,FALSE)</f>
        <v>#N/A</v>
      </c>
      <c r="L197" s="57">
        <f t="shared" si="36"/>
        <v>0</v>
      </c>
      <c r="M197" s="56">
        <f t="shared" si="33"/>
        <v>0</v>
      </c>
      <c r="N197" s="101" t="str">
        <f t="shared" si="37"/>
        <v>OK</v>
      </c>
      <c r="O197" s="103"/>
    </row>
    <row r="198" spans="2:15">
      <c r="B198" s="99">
        <v>7</v>
      </c>
      <c r="C198" s="154"/>
      <c r="D198" s="157"/>
      <c r="E198" s="135">
        <f>IF(C198=0,0,VLOOKUP(C198,Personal!B:C,2,FALSE))</f>
        <v>0</v>
      </c>
      <c r="F198" s="155"/>
      <c r="G198" s="68">
        <f t="shared" si="34"/>
        <v>0</v>
      </c>
      <c r="I198" s="119"/>
      <c r="J198" s="58">
        <f t="shared" si="35"/>
        <v>0</v>
      </c>
      <c r="K198" s="185" t="e">
        <f>VLOOKUP(C198,Personal!B:D,3,FALSE)</f>
        <v>#N/A</v>
      </c>
      <c r="L198" s="57">
        <f t="shared" si="36"/>
        <v>0</v>
      </c>
      <c r="M198" s="56">
        <f t="shared" si="33"/>
        <v>0</v>
      </c>
      <c r="N198" s="101" t="str">
        <f t="shared" si="37"/>
        <v>OK</v>
      </c>
      <c r="O198" s="103"/>
    </row>
    <row r="199" spans="2:15">
      <c r="B199" s="99">
        <v>8</v>
      </c>
      <c r="C199" s="154"/>
      <c r="D199" s="157"/>
      <c r="E199" s="135">
        <f>IF(C199=0,0,VLOOKUP(C199,Personal!B:C,2,FALSE))</f>
        <v>0</v>
      </c>
      <c r="F199" s="155"/>
      <c r="G199" s="68">
        <f t="shared" si="34"/>
        <v>0</v>
      </c>
      <c r="I199" s="119"/>
      <c r="J199" s="58">
        <f t="shared" si="35"/>
        <v>0</v>
      </c>
      <c r="K199" s="185" t="e">
        <f>VLOOKUP(C199,Personal!B:D,3,FALSE)</f>
        <v>#N/A</v>
      </c>
      <c r="L199" s="57">
        <f t="shared" si="36"/>
        <v>0</v>
      </c>
      <c r="M199" s="56">
        <f t="shared" si="33"/>
        <v>0</v>
      </c>
      <c r="N199" s="101" t="str">
        <f t="shared" si="37"/>
        <v>OK</v>
      </c>
      <c r="O199" s="103"/>
    </row>
    <row r="200" spans="2:15">
      <c r="B200" s="99">
        <v>9</v>
      </c>
      <c r="C200" s="154"/>
      <c r="D200" s="157"/>
      <c r="E200" s="135">
        <f>IF(C200=0,0,VLOOKUP(C200,Personal!B:C,2,FALSE))</f>
        <v>0</v>
      </c>
      <c r="F200" s="155"/>
      <c r="G200" s="68">
        <f t="shared" si="34"/>
        <v>0</v>
      </c>
      <c r="I200" s="119"/>
      <c r="J200" s="58">
        <f t="shared" si="35"/>
        <v>0</v>
      </c>
      <c r="K200" s="185" t="e">
        <f>VLOOKUP(C200,Personal!B:D,3,FALSE)</f>
        <v>#N/A</v>
      </c>
      <c r="L200" s="57">
        <f t="shared" si="36"/>
        <v>0</v>
      </c>
      <c r="M200" s="56">
        <f t="shared" si="33"/>
        <v>0</v>
      </c>
      <c r="N200" s="101" t="str">
        <f t="shared" si="37"/>
        <v>OK</v>
      </c>
      <c r="O200" s="103"/>
    </row>
    <row r="201" spans="2:15">
      <c r="B201" s="99">
        <v>10</v>
      </c>
      <c r="C201" s="154"/>
      <c r="D201" s="157"/>
      <c r="E201" s="135">
        <f>IF(C201=0,0,VLOOKUP(C201,Personal!B:C,2,FALSE))</f>
        <v>0</v>
      </c>
      <c r="F201" s="155"/>
      <c r="G201" s="68">
        <f t="shared" si="34"/>
        <v>0</v>
      </c>
      <c r="I201" s="119"/>
      <c r="J201" s="58">
        <f t="shared" si="35"/>
        <v>0</v>
      </c>
      <c r="K201" s="185" t="e">
        <f>VLOOKUP(C201,Personal!B:D,3,FALSE)</f>
        <v>#N/A</v>
      </c>
      <c r="L201" s="57">
        <f t="shared" si="36"/>
        <v>0</v>
      </c>
      <c r="M201" s="56">
        <f t="shared" si="33"/>
        <v>0</v>
      </c>
      <c r="N201" s="101" t="str">
        <f>IF(J201=L201,"OK","LIMITADO A MÁXIMO CONVOCATORIA")</f>
        <v>OK</v>
      </c>
      <c r="O201" s="103"/>
    </row>
    <row r="202" spans="2:15">
      <c r="B202" s="99">
        <v>11</v>
      </c>
      <c r="C202" s="154"/>
      <c r="D202" s="157"/>
      <c r="E202" s="135">
        <f>IF(C202=0,0,VLOOKUP(C202,Personal!B:C,2,FALSE))</f>
        <v>0</v>
      </c>
      <c r="F202" s="155"/>
      <c r="G202" s="68">
        <f t="shared" si="34"/>
        <v>0</v>
      </c>
      <c r="I202" s="119"/>
      <c r="J202" s="58">
        <f t="shared" si="35"/>
        <v>0</v>
      </c>
      <c r="K202" s="185" t="e">
        <f>VLOOKUP(C202,Personal!B:D,3,FALSE)</f>
        <v>#N/A</v>
      </c>
      <c r="L202" s="57">
        <f t="shared" si="36"/>
        <v>0</v>
      </c>
      <c r="M202" s="56">
        <f t="shared" si="33"/>
        <v>0</v>
      </c>
      <c r="N202" s="101" t="str">
        <f>IF(J202=L202,"OK","LIMITADO A MÁXIMO CONVOCATORIA")</f>
        <v>OK</v>
      </c>
      <c r="O202" s="103"/>
    </row>
    <row r="203" spans="2:15">
      <c r="B203" s="99">
        <v>12</v>
      </c>
      <c r="C203" s="154"/>
      <c r="D203" s="157"/>
      <c r="E203" s="135">
        <f>IF(C203=0,0,VLOOKUP(C203,Personal!B:C,2,FALSE))</f>
        <v>0</v>
      </c>
      <c r="F203" s="155"/>
      <c r="G203" s="68">
        <f t="shared" si="34"/>
        <v>0</v>
      </c>
      <c r="I203" s="119"/>
      <c r="J203" s="58">
        <f t="shared" si="35"/>
        <v>0</v>
      </c>
      <c r="K203" s="185" t="e">
        <f>VLOOKUP(C203,Personal!B:D,3,FALSE)</f>
        <v>#N/A</v>
      </c>
      <c r="L203" s="57">
        <f t="shared" si="36"/>
        <v>0</v>
      </c>
      <c r="M203" s="56">
        <f t="shared" si="33"/>
        <v>0</v>
      </c>
      <c r="N203" s="101" t="str">
        <f>IF(J203=L203,"OK","LIMITADO A MÁXIMO CONVOCATORIA")</f>
        <v>OK</v>
      </c>
      <c r="O203" s="103"/>
    </row>
    <row r="204" spans="2:15">
      <c r="B204" s="99">
        <v>13</v>
      </c>
      <c r="C204" s="154"/>
      <c r="D204" s="157"/>
      <c r="E204" s="135">
        <f>IF(C204=0,0,VLOOKUP(C204,Personal!B:C,2,FALSE))</f>
        <v>0</v>
      </c>
      <c r="F204" s="155"/>
      <c r="G204" s="68">
        <f t="shared" si="34"/>
        <v>0</v>
      </c>
      <c r="I204" s="119"/>
      <c r="J204" s="58">
        <f t="shared" si="35"/>
        <v>0</v>
      </c>
      <c r="K204" s="185" t="e">
        <f>VLOOKUP(C204,Personal!B:D,3,FALSE)</f>
        <v>#N/A</v>
      </c>
      <c r="L204" s="57">
        <f t="shared" si="36"/>
        <v>0</v>
      </c>
      <c r="M204" s="56">
        <f t="shared" si="33"/>
        <v>0</v>
      </c>
      <c r="N204" s="101" t="str">
        <f t="shared" ref="N204:N209" si="38">IF(J204=L204,"OK","LIMITADO A MÁXIMO CONVOCATORIA")</f>
        <v>OK</v>
      </c>
      <c r="O204" s="103"/>
    </row>
    <row r="205" spans="2:15">
      <c r="B205" s="99">
        <v>14</v>
      </c>
      <c r="C205" s="154"/>
      <c r="D205" s="157"/>
      <c r="E205" s="135">
        <f>IF(C205=0,0,VLOOKUP(C205,Personal!B:C,2,FALSE))</f>
        <v>0</v>
      </c>
      <c r="F205" s="155"/>
      <c r="G205" s="68">
        <f t="shared" si="34"/>
        <v>0</v>
      </c>
      <c r="I205" s="119"/>
      <c r="J205" s="58">
        <f t="shared" si="35"/>
        <v>0</v>
      </c>
      <c r="K205" s="185" t="e">
        <f>VLOOKUP(C205,Personal!B:D,3,FALSE)</f>
        <v>#N/A</v>
      </c>
      <c r="L205" s="57">
        <f t="shared" si="36"/>
        <v>0</v>
      </c>
      <c r="M205" s="56">
        <f t="shared" si="33"/>
        <v>0</v>
      </c>
      <c r="N205" s="101" t="str">
        <f t="shared" si="38"/>
        <v>OK</v>
      </c>
      <c r="O205" s="103"/>
    </row>
    <row r="206" spans="2:15">
      <c r="B206" s="99">
        <v>15</v>
      </c>
      <c r="C206" s="154"/>
      <c r="D206" s="157"/>
      <c r="E206" s="135">
        <f>IF(C206=0,0,VLOOKUP(C206,Personal!B:C,2,FALSE))</f>
        <v>0</v>
      </c>
      <c r="F206" s="155"/>
      <c r="G206" s="68">
        <f t="shared" si="34"/>
        <v>0</v>
      </c>
      <c r="I206" s="119"/>
      <c r="J206" s="58">
        <f t="shared" si="35"/>
        <v>0</v>
      </c>
      <c r="K206" s="185" t="e">
        <f>VLOOKUP(C206,Personal!B:D,3,FALSE)</f>
        <v>#N/A</v>
      </c>
      <c r="L206" s="57">
        <f t="shared" si="36"/>
        <v>0</v>
      </c>
      <c r="M206" s="56">
        <f t="shared" si="33"/>
        <v>0</v>
      </c>
      <c r="N206" s="101" t="str">
        <f t="shared" si="38"/>
        <v>OK</v>
      </c>
      <c r="O206" s="103"/>
    </row>
    <row r="207" spans="2:15">
      <c r="B207" s="99">
        <v>16</v>
      </c>
      <c r="C207" s="154"/>
      <c r="D207" s="157"/>
      <c r="E207" s="135">
        <f>IF(C207=0,0,VLOOKUP(C207,Personal!B:C,2,FALSE))</f>
        <v>0</v>
      </c>
      <c r="F207" s="155"/>
      <c r="G207" s="68">
        <f t="shared" si="34"/>
        <v>0</v>
      </c>
      <c r="I207" s="119"/>
      <c r="J207" s="58">
        <f t="shared" si="35"/>
        <v>0</v>
      </c>
      <c r="K207" s="185" t="e">
        <f>VLOOKUP(C207,Personal!B:D,3,FALSE)</f>
        <v>#N/A</v>
      </c>
      <c r="L207" s="57">
        <f t="shared" si="36"/>
        <v>0</v>
      </c>
      <c r="M207" s="56">
        <f t="shared" si="33"/>
        <v>0</v>
      </c>
      <c r="N207" s="101" t="str">
        <f t="shared" si="38"/>
        <v>OK</v>
      </c>
      <c r="O207" s="103"/>
    </row>
    <row r="208" spans="2:15">
      <c r="B208" s="99">
        <v>17</v>
      </c>
      <c r="C208" s="154"/>
      <c r="D208" s="157"/>
      <c r="E208" s="135">
        <f>IF(C208=0,0,VLOOKUP(C208,Personal!B:C,2,FALSE))</f>
        <v>0</v>
      </c>
      <c r="F208" s="155"/>
      <c r="G208" s="68">
        <f t="shared" si="34"/>
        <v>0</v>
      </c>
      <c r="I208" s="119"/>
      <c r="J208" s="58">
        <f t="shared" si="35"/>
        <v>0</v>
      </c>
      <c r="K208" s="185" t="e">
        <f>VLOOKUP(C208,Personal!B:D,3,FALSE)</f>
        <v>#N/A</v>
      </c>
      <c r="L208" s="57">
        <f t="shared" si="36"/>
        <v>0</v>
      </c>
      <c r="M208" s="56">
        <f t="shared" si="33"/>
        <v>0</v>
      </c>
      <c r="N208" s="101" t="str">
        <f t="shared" si="38"/>
        <v>OK</v>
      </c>
      <c r="O208" s="103"/>
    </row>
    <row r="209" spans="2:15">
      <c r="B209" s="99">
        <v>18</v>
      </c>
      <c r="C209" s="154"/>
      <c r="D209" s="157"/>
      <c r="E209" s="135">
        <f>IF(C209=0,0,VLOOKUP(C209,Personal!B:C,2,FALSE))</f>
        <v>0</v>
      </c>
      <c r="F209" s="155"/>
      <c r="G209" s="68">
        <f t="shared" si="34"/>
        <v>0</v>
      </c>
      <c r="I209" s="119"/>
      <c r="J209" s="58">
        <f t="shared" si="35"/>
        <v>0</v>
      </c>
      <c r="K209" s="185" t="e">
        <f>VLOOKUP(C209,Personal!B:D,3,FALSE)</f>
        <v>#N/A</v>
      </c>
      <c r="L209" s="57">
        <f t="shared" si="36"/>
        <v>0</v>
      </c>
      <c r="M209" s="56">
        <f t="shared" si="33"/>
        <v>0</v>
      </c>
      <c r="N209" s="101" t="str">
        <f t="shared" si="38"/>
        <v>OK</v>
      </c>
      <c r="O209" s="103"/>
    </row>
    <row r="210" spans="2:15">
      <c r="B210" s="99">
        <v>19</v>
      </c>
      <c r="C210" s="154"/>
      <c r="D210" s="157"/>
      <c r="E210" s="135">
        <f>IF(C210=0,0,VLOOKUP(C210,Personal!B:C,2,FALSE))</f>
        <v>0</v>
      </c>
      <c r="F210" s="155"/>
      <c r="G210" s="68">
        <f t="shared" si="34"/>
        <v>0</v>
      </c>
      <c r="I210" s="119"/>
      <c r="J210" s="58">
        <f t="shared" si="35"/>
        <v>0</v>
      </c>
      <c r="K210" s="185" t="e">
        <f>VLOOKUP(C210,Personal!B:D,3,FALSE)</f>
        <v>#N/A</v>
      </c>
      <c r="L210" s="57">
        <f t="shared" si="36"/>
        <v>0</v>
      </c>
      <c r="M210" s="56">
        <f t="shared" si="33"/>
        <v>0</v>
      </c>
      <c r="N210" s="101" t="str">
        <f>IF(J210=L210,"OK","LIMITADO A MÁXIMO CONVOCATORIA")</f>
        <v>OK</v>
      </c>
      <c r="O210" s="103"/>
    </row>
    <row r="211" spans="2:15">
      <c r="B211" s="99">
        <v>20</v>
      </c>
      <c r="C211" s="154"/>
      <c r="D211" s="157"/>
      <c r="E211" s="135">
        <f>IF(C211=0,0,VLOOKUP(C211,Personal!B:C,2,FALSE))</f>
        <v>0</v>
      </c>
      <c r="F211" s="155"/>
      <c r="G211" s="68">
        <f t="shared" si="34"/>
        <v>0</v>
      </c>
      <c r="I211" s="119"/>
      <c r="J211" s="58">
        <f t="shared" si="35"/>
        <v>0</v>
      </c>
      <c r="K211" s="185" t="e">
        <f>VLOOKUP(C211,Personal!B:D,3,FALSE)</f>
        <v>#N/A</v>
      </c>
      <c r="L211" s="57">
        <f t="shared" si="36"/>
        <v>0</v>
      </c>
      <c r="M211" s="56">
        <f t="shared" si="33"/>
        <v>0</v>
      </c>
      <c r="N211" s="101" t="str">
        <f>IF(J211=L211,"OK","LIMITADO A MÁXIMO CONVOCATORIA")</f>
        <v>OK</v>
      </c>
      <c r="O211" s="103"/>
    </row>
    <row r="212" spans="2:15">
      <c r="B212" s="99">
        <v>21</v>
      </c>
      <c r="C212" s="154"/>
      <c r="D212" s="154"/>
      <c r="E212" s="135">
        <f>IF(C212=0,0,VLOOKUP(C212,Personal!B:C,2,FALSE))</f>
        <v>0</v>
      </c>
      <c r="F212" s="155"/>
      <c r="G212" s="68">
        <f t="shared" si="34"/>
        <v>0</v>
      </c>
      <c r="I212" s="119"/>
      <c r="J212" s="58">
        <f t="shared" si="35"/>
        <v>0</v>
      </c>
      <c r="K212" s="185" t="e">
        <f>VLOOKUP(C212,Personal!B:D,3,FALSE)</f>
        <v>#N/A</v>
      </c>
      <c r="L212" s="57">
        <f t="shared" si="36"/>
        <v>0</v>
      </c>
      <c r="M212" s="56">
        <f t="shared" si="33"/>
        <v>0</v>
      </c>
      <c r="N212" s="101" t="str">
        <f>IF(J212=L212,"OK","LIMITADO A MÁXIMO CONVOCATORIA")</f>
        <v>OK</v>
      </c>
      <c r="O212" s="103"/>
    </row>
    <row r="213" spans="2:15">
      <c r="B213" s="99">
        <v>22</v>
      </c>
      <c r="C213" s="154"/>
      <c r="D213" s="157"/>
      <c r="E213" s="135">
        <f>IF(C213=0,0,VLOOKUP(C213,Personal!B:C,2,FALSE))</f>
        <v>0</v>
      </c>
      <c r="F213" s="155"/>
      <c r="G213" s="68">
        <f t="shared" si="34"/>
        <v>0</v>
      </c>
      <c r="I213" s="119"/>
      <c r="J213" s="58">
        <f t="shared" si="35"/>
        <v>0</v>
      </c>
      <c r="K213" s="185" t="e">
        <f>VLOOKUP(C213,Personal!B:D,3,FALSE)</f>
        <v>#N/A</v>
      </c>
      <c r="L213" s="57">
        <f t="shared" si="36"/>
        <v>0</v>
      </c>
      <c r="M213" s="56">
        <f t="shared" si="33"/>
        <v>0</v>
      </c>
      <c r="N213" s="101" t="str">
        <f t="shared" ref="N213:N219" si="39">IF(J213=L213,"OK","LIMITADO A MÁXIMO CONVOCATORIA")</f>
        <v>OK</v>
      </c>
      <c r="O213" s="103"/>
    </row>
    <row r="214" spans="2:15">
      <c r="B214" s="99">
        <v>23</v>
      </c>
      <c r="C214" s="154"/>
      <c r="D214" s="157"/>
      <c r="E214" s="135">
        <f>IF(C214=0,0,VLOOKUP(C214,Personal!B:C,2,FALSE))</f>
        <v>0</v>
      </c>
      <c r="F214" s="155"/>
      <c r="G214" s="68">
        <f t="shared" si="34"/>
        <v>0</v>
      </c>
      <c r="I214" s="119"/>
      <c r="J214" s="58">
        <f t="shared" si="35"/>
        <v>0</v>
      </c>
      <c r="K214" s="185" t="e">
        <f>VLOOKUP(C214,Personal!B:D,3,FALSE)</f>
        <v>#N/A</v>
      </c>
      <c r="L214" s="57">
        <f t="shared" si="36"/>
        <v>0</v>
      </c>
      <c r="M214" s="56">
        <f t="shared" si="33"/>
        <v>0</v>
      </c>
      <c r="N214" s="101" t="str">
        <f t="shared" si="39"/>
        <v>OK</v>
      </c>
      <c r="O214" s="103"/>
    </row>
    <row r="215" spans="2:15">
      <c r="B215" s="99">
        <v>24</v>
      </c>
      <c r="C215" s="154"/>
      <c r="D215" s="157"/>
      <c r="E215" s="135">
        <f>IF(C215=0,0,VLOOKUP(C215,Personal!B:C,2,FALSE))</f>
        <v>0</v>
      </c>
      <c r="F215" s="155"/>
      <c r="G215" s="68">
        <f t="shared" si="34"/>
        <v>0</v>
      </c>
      <c r="I215" s="119"/>
      <c r="J215" s="58">
        <f t="shared" si="35"/>
        <v>0</v>
      </c>
      <c r="K215" s="185" t="e">
        <f>VLOOKUP(C215,Personal!B:D,3,FALSE)</f>
        <v>#N/A</v>
      </c>
      <c r="L215" s="57">
        <f t="shared" si="36"/>
        <v>0</v>
      </c>
      <c r="M215" s="56">
        <f t="shared" si="33"/>
        <v>0</v>
      </c>
      <c r="N215" s="101" t="str">
        <f t="shared" si="39"/>
        <v>OK</v>
      </c>
      <c r="O215" s="103"/>
    </row>
    <row r="216" spans="2:15">
      <c r="B216" s="99">
        <v>25</v>
      </c>
      <c r="C216" s="154"/>
      <c r="D216" s="157"/>
      <c r="E216" s="135">
        <f>IF(C216=0,0,VLOOKUP(C216,Personal!B:C,2,FALSE))</f>
        <v>0</v>
      </c>
      <c r="F216" s="155"/>
      <c r="G216" s="68">
        <f t="shared" si="34"/>
        <v>0</v>
      </c>
      <c r="I216" s="119"/>
      <c r="J216" s="58">
        <f t="shared" si="35"/>
        <v>0</v>
      </c>
      <c r="K216" s="185" t="e">
        <f>VLOOKUP(C216,Personal!B:D,3,FALSE)</f>
        <v>#N/A</v>
      </c>
      <c r="L216" s="57">
        <f t="shared" si="36"/>
        <v>0</v>
      </c>
      <c r="M216" s="56">
        <f t="shared" si="33"/>
        <v>0</v>
      </c>
      <c r="N216" s="101" t="str">
        <f t="shared" si="39"/>
        <v>OK</v>
      </c>
      <c r="O216" s="103"/>
    </row>
    <row r="217" spans="2:15">
      <c r="B217" s="99">
        <v>26</v>
      </c>
      <c r="C217" s="154"/>
      <c r="D217" s="157"/>
      <c r="E217" s="135">
        <f>IF(C217=0,0,VLOOKUP(C217,Personal!B:C,2,FALSE))</f>
        <v>0</v>
      </c>
      <c r="F217" s="155"/>
      <c r="G217" s="68">
        <f t="shared" si="34"/>
        <v>0</v>
      </c>
      <c r="I217" s="119"/>
      <c r="J217" s="58">
        <f t="shared" si="35"/>
        <v>0</v>
      </c>
      <c r="K217" s="185" t="e">
        <f>VLOOKUP(C217,Personal!B:D,3,FALSE)</f>
        <v>#N/A</v>
      </c>
      <c r="L217" s="57">
        <f t="shared" si="36"/>
        <v>0</v>
      </c>
      <c r="M217" s="56">
        <f t="shared" si="33"/>
        <v>0</v>
      </c>
      <c r="N217" s="101" t="str">
        <f t="shared" si="39"/>
        <v>OK</v>
      </c>
      <c r="O217" s="103"/>
    </row>
    <row r="218" spans="2:15">
      <c r="B218" s="99">
        <v>27</v>
      </c>
      <c r="C218" s="154"/>
      <c r="D218" s="157"/>
      <c r="E218" s="135">
        <f>IF(C218=0,0,VLOOKUP(C218,Personal!B:C,2,FALSE))</f>
        <v>0</v>
      </c>
      <c r="F218" s="155"/>
      <c r="G218" s="68">
        <f t="shared" si="34"/>
        <v>0</v>
      </c>
      <c r="I218" s="119"/>
      <c r="J218" s="58">
        <f t="shared" si="35"/>
        <v>0</v>
      </c>
      <c r="K218" s="185" t="e">
        <f>VLOOKUP(C218,Personal!B:D,3,FALSE)</f>
        <v>#N/A</v>
      </c>
      <c r="L218" s="57">
        <f t="shared" si="36"/>
        <v>0</v>
      </c>
      <c r="M218" s="56">
        <f t="shared" si="33"/>
        <v>0</v>
      </c>
      <c r="N218" s="101" t="str">
        <f t="shared" si="39"/>
        <v>OK</v>
      </c>
      <c r="O218" s="103"/>
    </row>
    <row r="219" spans="2:15">
      <c r="B219" s="99">
        <v>28</v>
      </c>
      <c r="C219" s="154"/>
      <c r="D219" s="157"/>
      <c r="E219" s="135">
        <f>IF(C219=0,0,VLOOKUP(C219,Personal!B:C,2,FALSE))</f>
        <v>0</v>
      </c>
      <c r="F219" s="155"/>
      <c r="G219" s="68">
        <f t="shared" si="34"/>
        <v>0</v>
      </c>
      <c r="I219" s="119"/>
      <c r="J219" s="58">
        <f t="shared" si="35"/>
        <v>0</v>
      </c>
      <c r="K219" s="185" t="e">
        <f>VLOOKUP(C219,Personal!B:D,3,FALSE)</f>
        <v>#N/A</v>
      </c>
      <c r="L219" s="57">
        <f t="shared" si="36"/>
        <v>0</v>
      </c>
      <c r="M219" s="56">
        <f t="shared" si="33"/>
        <v>0</v>
      </c>
      <c r="N219" s="101" t="str">
        <f t="shared" si="39"/>
        <v>OK</v>
      </c>
      <c r="O219" s="103"/>
    </row>
    <row r="220" spans="2:15">
      <c r="B220" s="99">
        <v>29</v>
      </c>
      <c r="C220" s="154"/>
      <c r="D220" s="157"/>
      <c r="E220" s="135">
        <f>IF(C220=0,0,VLOOKUP(C220,Personal!B:C,2,FALSE))</f>
        <v>0</v>
      </c>
      <c r="F220" s="155"/>
      <c r="G220" s="68">
        <f t="shared" si="34"/>
        <v>0</v>
      </c>
      <c r="I220" s="119"/>
      <c r="J220" s="58">
        <f t="shared" si="35"/>
        <v>0</v>
      </c>
      <c r="K220" s="185" t="e">
        <f>VLOOKUP(C220,Personal!B:D,3,FALSE)</f>
        <v>#N/A</v>
      </c>
      <c r="L220" s="57">
        <f t="shared" si="36"/>
        <v>0</v>
      </c>
      <c r="M220" s="56">
        <f t="shared" si="33"/>
        <v>0</v>
      </c>
      <c r="N220" s="101" t="str">
        <f>IF(J220=L220,"OK","LIMITADO A MÁXIMO CONVOCATORIA")</f>
        <v>OK</v>
      </c>
      <c r="O220" s="103"/>
    </row>
    <row r="221" spans="2:15" ht="13.5" thickBot="1">
      <c r="B221" s="99">
        <v>30</v>
      </c>
      <c r="C221" s="154"/>
      <c r="D221" s="157"/>
      <c r="E221" s="135">
        <f>IF(C221=0,0,VLOOKUP(C221,Personal!B:C,2,FALSE))</f>
        <v>0</v>
      </c>
      <c r="F221" s="155"/>
      <c r="G221" s="68">
        <f t="shared" si="34"/>
        <v>0</v>
      </c>
      <c r="I221" s="119"/>
      <c r="J221" s="58">
        <f t="shared" si="35"/>
        <v>0</v>
      </c>
      <c r="K221" s="185" t="e">
        <f>VLOOKUP(C221,Personal!B:D,3,FALSE)</f>
        <v>#N/A</v>
      </c>
      <c r="L221" s="57">
        <f t="shared" si="36"/>
        <v>0</v>
      </c>
      <c r="M221" s="56">
        <f t="shared" si="33"/>
        <v>0</v>
      </c>
      <c r="N221" s="101" t="str">
        <f>IF(J221=L221,"OK","LIMITADO A MÁXIMO CONVOCATORIA")</f>
        <v>OK</v>
      </c>
      <c r="O221" s="103"/>
    </row>
    <row r="222" spans="2:15" ht="26.25" thickBot="1">
      <c r="C222" s="131" t="s">
        <v>1554</v>
      </c>
      <c r="D222" s="131"/>
      <c r="E222" s="132"/>
      <c r="F222" s="133">
        <f>+SUM(F192:F221)</f>
        <v>0</v>
      </c>
      <c r="G222" s="133">
        <f>+SUM(G192:G221)</f>
        <v>0</v>
      </c>
      <c r="I222" s="119"/>
      <c r="J222" s="104" t="s">
        <v>1547</v>
      </c>
      <c r="K222" s="125"/>
      <c r="L222" s="105" t="s">
        <v>1547</v>
      </c>
      <c r="M222" s="89">
        <f>+SUM(M192:M221)</f>
        <v>0</v>
      </c>
      <c r="N222" s="118"/>
      <c r="O222" s="128"/>
    </row>
    <row r="223" spans="2:15" ht="13.5" thickBot="1">
      <c r="I223" s="120"/>
      <c r="J223" s="121"/>
      <c r="K223" s="121"/>
      <c r="L223" s="121"/>
      <c r="M223" s="121"/>
      <c r="N223" s="121"/>
      <c r="O223" s="108"/>
    </row>
    <row r="224" spans="2:15" ht="13.5" thickBot="1"/>
    <row r="225" spans="1:15" s="16" customFormat="1" ht="16.5">
      <c r="A225" s="87"/>
      <c r="B225" s="87"/>
      <c r="C225" s="129" t="s">
        <v>53</v>
      </c>
      <c r="D225" s="158" t="s">
        <v>26</v>
      </c>
      <c r="F225" s="129" t="s">
        <v>1552</v>
      </c>
      <c r="G225" s="158"/>
      <c r="H225" s="23"/>
      <c r="I225" s="113"/>
      <c r="J225" s="85"/>
      <c r="K225" s="85"/>
      <c r="L225" s="114"/>
      <c r="M225" s="85"/>
      <c r="N225" s="115"/>
      <c r="O225" s="94"/>
    </row>
    <row r="226" spans="1:15" s="16" customFormat="1" ht="63.75">
      <c r="A226" s="87"/>
      <c r="B226" s="87"/>
      <c r="C226" s="13" t="s">
        <v>1038</v>
      </c>
      <c r="D226" s="88" t="s">
        <v>1543</v>
      </c>
      <c r="E226" s="88" t="s">
        <v>1553</v>
      </c>
      <c r="F226" s="13" t="s">
        <v>1039</v>
      </c>
      <c r="G226" s="13" t="s">
        <v>1040</v>
      </c>
      <c r="H226" s="23"/>
      <c r="I226" s="116"/>
      <c r="J226" s="95" t="s">
        <v>1544</v>
      </c>
      <c r="K226" s="95" t="s">
        <v>1593</v>
      </c>
      <c r="L226" s="96" t="s">
        <v>1651</v>
      </c>
      <c r="M226" s="13" t="s">
        <v>1546</v>
      </c>
      <c r="N226" s="88" t="s">
        <v>1652</v>
      </c>
      <c r="O226" s="98"/>
    </row>
    <row r="227" spans="1:15">
      <c r="B227" s="99">
        <v>1</v>
      </c>
      <c r="C227" s="154"/>
      <c r="D227" s="157"/>
      <c r="E227" s="135">
        <f>IF(C227=0,0,VLOOKUP(C227,Personal!B:C,2,FALSE))</f>
        <v>0</v>
      </c>
      <c r="F227" s="155"/>
      <c r="G227" s="68">
        <f>IF(F227=0,0,E227/K227*F227)</f>
        <v>0</v>
      </c>
      <c r="I227" s="117"/>
      <c r="J227" s="58">
        <f>IF(E227=0,0,E227/K227)</f>
        <v>0</v>
      </c>
      <c r="K227" s="185" t="e">
        <f>VLOOKUP(C227,Personal!B:D,3,FALSE)</f>
        <v>#N/A</v>
      </c>
      <c r="L227" s="57">
        <f>+MIN(J227,80)</f>
        <v>0</v>
      </c>
      <c r="M227" s="56">
        <f>+L227*F227</f>
        <v>0</v>
      </c>
      <c r="N227" s="101" t="str">
        <f>IF(J227=L227,"OK","LIMITADO A MÁXIMO CONVOCATORIA")</f>
        <v>OK</v>
      </c>
      <c r="O227" s="103"/>
    </row>
    <row r="228" spans="1:15">
      <c r="B228" s="99">
        <v>2</v>
      </c>
      <c r="C228" s="154"/>
      <c r="D228" s="157"/>
      <c r="E228" s="135">
        <f>IF(C228=0,0,VLOOKUP(C228,Personal!B:C,2,FALSE))</f>
        <v>0</v>
      </c>
      <c r="F228" s="155"/>
      <c r="G228" s="68">
        <f t="shared" ref="G228:G256" si="40">IF(F228=0,0,E228/K228*F228)</f>
        <v>0</v>
      </c>
      <c r="I228" s="119"/>
      <c r="J228" s="58">
        <f t="shared" ref="J228:J256" si="41">IF(E228=0,0,E228/K228)</f>
        <v>0</v>
      </c>
      <c r="K228" s="185" t="e">
        <f>VLOOKUP(C228,Personal!B:D,3,FALSE)</f>
        <v>#N/A</v>
      </c>
      <c r="L228" s="57">
        <f t="shared" ref="L228:L256" si="42">+MIN(J228,80)</f>
        <v>0</v>
      </c>
      <c r="M228" s="56">
        <f t="shared" ref="M228:M256" si="43">+L228*F228</f>
        <v>0</v>
      </c>
      <c r="N228" s="101" t="str">
        <f t="shared" ref="N228:N235" si="44">IF(J228=L228,"OK","LIMITADO A MÁXIMO CONVOCATORIA")</f>
        <v>OK</v>
      </c>
      <c r="O228" s="103"/>
    </row>
    <row r="229" spans="1:15">
      <c r="B229" s="99">
        <v>3</v>
      </c>
      <c r="C229" s="154"/>
      <c r="D229" s="157"/>
      <c r="E229" s="135">
        <f>IF(C229=0,0,VLOOKUP(C229,Personal!B:C,2,FALSE))</f>
        <v>0</v>
      </c>
      <c r="F229" s="155"/>
      <c r="G229" s="68">
        <f t="shared" si="40"/>
        <v>0</v>
      </c>
      <c r="I229" s="119"/>
      <c r="J229" s="58">
        <f t="shared" si="41"/>
        <v>0</v>
      </c>
      <c r="K229" s="185" t="e">
        <f>VLOOKUP(C229,Personal!B:D,3,FALSE)</f>
        <v>#N/A</v>
      </c>
      <c r="L229" s="57">
        <f t="shared" si="42"/>
        <v>0</v>
      </c>
      <c r="M229" s="56">
        <f t="shared" si="43"/>
        <v>0</v>
      </c>
      <c r="N229" s="101" t="str">
        <f t="shared" si="44"/>
        <v>OK</v>
      </c>
      <c r="O229" s="103"/>
    </row>
    <row r="230" spans="1:15">
      <c r="B230" s="99">
        <v>4</v>
      </c>
      <c r="C230" s="154"/>
      <c r="D230" s="157"/>
      <c r="E230" s="135">
        <f>IF(C230=0,0,VLOOKUP(C230,Personal!B:C,2,FALSE))</f>
        <v>0</v>
      </c>
      <c r="F230" s="155"/>
      <c r="G230" s="68">
        <f t="shared" si="40"/>
        <v>0</v>
      </c>
      <c r="I230" s="119"/>
      <c r="J230" s="58">
        <f t="shared" si="41"/>
        <v>0</v>
      </c>
      <c r="K230" s="185" t="e">
        <f>VLOOKUP(C230,Personal!B:D,3,FALSE)</f>
        <v>#N/A</v>
      </c>
      <c r="L230" s="57">
        <f t="shared" si="42"/>
        <v>0</v>
      </c>
      <c r="M230" s="56">
        <f t="shared" si="43"/>
        <v>0</v>
      </c>
      <c r="N230" s="101" t="str">
        <f t="shared" si="44"/>
        <v>OK</v>
      </c>
      <c r="O230" s="103"/>
    </row>
    <row r="231" spans="1:15">
      <c r="B231" s="99">
        <v>5</v>
      </c>
      <c r="C231" s="154"/>
      <c r="D231" s="157"/>
      <c r="E231" s="135">
        <f>IF(C231=0,0,VLOOKUP(C231,Personal!B:C,2,FALSE))</f>
        <v>0</v>
      </c>
      <c r="F231" s="155"/>
      <c r="G231" s="68">
        <f t="shared" si="40"/>
        <v>0</v>
      </c>
      <c r="I231" s="119"/>
      <c r="J231" s="58">
        <f t="shared" si="41"/>
        <v>0</v>
      </c>
      <c r="K231" s="185" t="e">
        <f>VLOOKUP(C231,Personal!B:D,3,FALSE)</f>
        <v>#N/A</v>
      </c>
      <c r="L231" s="57">
        <f t="shared" si="42"/>
        <v>0</v>
      </c>
      <c r="M231" s="56">
        <f t="shared" si="43"/>
        <v>0</v>
      </c>
      <c r="N231" s="101" t="str">
        <f t="shared" si="44"/>
        <v>OK</v>
      </c>
      <c r="O231" s="103"/>
    </row>
    <row r="232" spans="1:15">
      <c r="B232" s="99">
        <v>6</v>
      </c>
      <c r="C232" s="154"/>
      <c r="D232" s="157"/>
      <c r="E232" s="135">
        <f>IF(C232=0,0,VLOOKUP(C232,Personal!B:C,2,FALSE))</f>
        <v>0</v>
      </c>
      <c r="F232" s="155"/>
      <c r="G232" s="68">
        <f t="shared" si="40"/>
        <v>0</v>
      </c>
      <c r="I232" s="119"/>
      <c r="J232" s="58">
        <f t="shared" si="41"/>
        <v>0</v>
      </c>
      <c r="K232" s="185" t="e">
        <f>VLOOKUP(C232,Personal!B:D,3,FALSE)</f>
        <v>#N/A</v>
      </c>
      <c r="L232" s="57">
        <f t="shared" si="42"/>
        <v>0</v>
      </c>
      <c r="M232" s="56">
        <f t="shared" si="43"/>
        <v>0</v>
      </c>
      <c r="N232" s="101" t="str">
        <f t="shared" si="44"/>
        <v>OK</v>
      </c>
      <c r="O232" s="103"/>
    </row>
    <row r="233" spans="1:15">
      <c r="B233" s="99">
        <v>7</v>
      </c>
      <c r="C233" s="154"/>
      <c r="D233" s="157"/>
      <c r="E233" s="135">
        <f>IF(C233=0,0,VLOOKUP(C233,Personal!B:C,2,FALSE))</f>
        <v>0</v>
      </c>
      <c r="F233" s="155"/>
      <c r="G233" s="68">
        <f t="shared" si="40"/>
        <v>0</v>
      </c>
      <c r="I233" s="119"/>
      <c r="J233" s="58">
        <f t="shared" si="41"/>
        <v>0</v>
      </c>
      <c r="K233" s="185" t="e">
        <f>VLOOKUP(C233,Personal!B:D,3,FALSE)</f>
        <v>#N/A</v>
      </c>
      <c r="L233" s="57">
        <f t="shared" si="42"/>
        <v>0</v>
      </c>
      <c r="M233" s="56">
        <f t="shared" si="43"/>
        <v>0</v>
      </c>
      <c r="N233" s="101" t="str">
        <f t="shared" si="44"/>
        <v>OK</v>
      </c>
      <c r="O233" s="103"/>
    </row>
    <row r="234" spans="1:15">
      <c r="B234" s="99">
        <v>8</v>
      </c>
      <c r="C234" s="154"/>
      <c r="D234" s="157"/>
      <c r="E234" s="135">
        <f>IF(C234=0,0,VLOOKUP(C234,Personal!B:C,2,FALSE))</f>
        <v>0</v>
      </c>
      <c r="F234" s="155"/>
      <c r="G234" s="68">
        <f t="shared" si="40"/>
        <v>0</v>
      </c>
      <c r="I234" s="119"/>
      <c r="J234" s="58">
        <f t="shared" si="41"/>
        <v>0</v>
      </c>
      <c r="K234" s="185" t="e">
        <f>VLOOKUP(C234,Personal!B:D,3,FALSE)</f>
        <v>#N/A</v>
      </c>
      <c r="L234" s="57">
        <f t="shared" si="42"/>
        <v>0</v>
      </c>
      <c r="M234" s="56">
        <f t="shared" si="43"/>
        <v>0</v>
      </c>
      <c r="N234" s="101" t="str">
        <f t="shared" si="44"/>
        <v>OK</v>
      </c>
      <c r="O234" s="103"/>
    </row>
    <row r="235" spans="1:15">
      <c r="B235" s="99">
        <v>9</v>
      </c>
      <c r="C235" s="154"/>
      <c r="D235" s="157"/>
      <c r="E235" s="135">
        <f>IF(C235=0,0,VLOOKUP(C235,Personal!B:C,2,FALSE))</f>
        <v>0</v>
      </c>
      <c r="F235" s="155"/>
      <c r="G235" s="68">
        <f t="shared" si="40"/>
        <v>0</v>
      </c>
      <c r="I235" s="119"/>
      <c r="J235" s="58">
        <f t="shared" si="41"/>
        <v>0</v>
      </c>
      <c r="K235" s="185" t="e">
        <f>VLOOKUP(C235,Personal!B:D,3,FALSE)</f>
        <v>#N/A</v>
      </c>
      <c r="L235" s="57">
        <f t="shared" si="42"/>
        <v>0</v>
      </c>
      <c r="M235" s="56">
        <f t="shared" si="43"/>
        <v>0</v>
      </c>
      <c r="N235" s="101" t="str">
        <f t="shared" si="44"/>
        <v>OK</v>
      </c>
      <c r="O235" s="103"/>
    </row>
    <row r="236" spans="1:15">
      <c r="B236" s="99">
        <v>10</v>
      </c>
      <c r="C236" s="154"/>
      <c r="D236" s="157"/>
      <c r="E236" s="135">
        <f>IF(C236=0,0,VLOOKUP(C236,Personal!B:C,2,FALSE))</f>
        <v>0</v>
      </c>
      <c r="F236" s="155"/>
      <c r="G236" s="68">
        <f t="shared" si="40"/>
        <v>0</v>
      </c>
      <c r="I236" s="119"/>
      <c r="J236" s="58">
        <f t="shared" si="41"/>
        <v>0</v>
      </c>
      <c r="K236" s="185" t="e">
        <f>VLOOKUP(C236,Personal!B:D,3,FALSE)</f>
        <v>#N/A</v>
      </c>
      <c r="L236" s="57">
        <f t="shared" si="42"/>
        <v>0</v>
      </c>
      <c r="M236" s="56">
        <f t="shared" si="43"/>
        <v>0</v>
      </c>
      <c r="N236" s="101" t="str">
        <f>IF(J236=L236,"OK","LIMITADO A MÁXIMO CONVOCATORIA")</f>
        <v>OK</v>
      </c>
      <c r="O236" s="103"/>
    </row>
    <row r="237" spans="1:15">
      <c r="B237" s="99">
        <v>11</v>
      </c>
      <c r="C237" s="154"/>
      <c r="D237" s="157"/>
      <c r="E237" s="135">
        <f>IF(C237=0,0,VLOOKUP(C237,Personal!B:C,2,FALSE))</f>
        <v>0</v>
      </c>
      <c r="F237" s="155"/>
      <c r="G237" s="68">
        <f t="shared" si="40"/>
        <v>0</v>
      </c>
      <c r="I237" s="119"/>
      <c r="J237" s="58">
        <f t="shared" si="41"/>
        <v>0</v>
      </c>
      <c r="K237" s="185" t="e">
        <f>VLOOKUP(C237,Personal!B:D,3,FALSE)</f>
        <v>#N/A</v>
      </c>
      <c r="L237" s="57">
        <f t="shared" si="42"/>
        <v>0</v>
      </c>
      <c r="M237" s="56">
        <f t="shared" si="43"/>
        <v>0</v>
      </c>
      <c r="N237" s="101" t="str">
        <f>IF(J237=L237,"OK","LIMITADO A MÁXIMO CONVOCATORIA")</f>
        <v>OK</v>
      </c>
      <c r="O237" s="103"/>
    </row>
    <row r="238" spans="1:15">
      <c r="B238" s="99">
        <v>12</v>
      </c>
      <c r="C238" s="154"/>
      <c r="D238" s="157"/>
      <c r="E238" s="135">
        <f>IF(C238=0,0,VLOOKUP(C238,Personal!B:C,2,FALSE))</f>
        <v>0</v>
      </c>
      <c r="F238" s="155"/>
      <c r="G238" s="68">
        <f t="shared" si="40"/>
        <v>0</v>
      </c>
      <c r="I238" s="119"/>
      <c r="J238" s="58">
        <f t="shared" si="41"/>
        <v>0</v>
      </c>
      <c r="K238" s="185" t="e">
        <f>VLOOKUP(C238,Personal!B:D,3,FALSE)</f>
        <v>#N/A</v>
      </c>
      <c r="L238" s="57">
        <f t="shared" si="42"/>
        <v>0</v>
      </c>
      <c r="M238" s="56">
        <f t="shared" si="43"/>
        <v>0</v>
      </c>
      <c r="N238" s="101" t="str">
        <f>IF(J238=L238,"OK","LIMITADO A MÁXIMO CONVOCATORIA")</f>
        <v>OK</v>
      </c>
      <c r="O238" s="103"/>
    </row>
    <row r="239" spans="1:15">
      <c r="B239" s="99">
        <v>13</v>
      </c>
      <c r="C239" s="154"/>
      <c r="D239" s="157"/>
      <c r="E239" s="135">
        <f>IF(C239=0,0,VLOOKUP(C239,Personal!B:C,2,FALSE))</f>
        <v>0</v>
      </c>
      <c r="F239" s="155"/>
      <c r="G239" s="68">
        <f t="shared" si="40"/>
        <v>0</v>
      </c>
      <c r="I239" s="119"/>
      <c r="J239" s="58">
        <f t="shared" si="41"/>
        <v>0</v>
      </c>
      <c r="K239" s="185" t="e">
        <f>VLOOKUP(C239,Personal!B:D,3,FALSE)</f>
        <v>#N/A</v>
      </c>
      <c r="L239" s="57">
        <f t="shared" si="42"/>
        <v>0</v>
      </c>
      <c r="M239" s="56">
        <f t="shared" si="43"/>
        <v>0</v>
      </c>
      <c r="N239" s="101" t="str">
        <f t="shared" ref="N239:N244" si="45">IF(J239=L239,"OK","LIMITADO A MÁXIMO CONVOCATORIA")</f>
        <v>OK</v>
      </c>
      <c r="O239" s="103"/>
    </row>
    <row r="240" spans="1:15">
      <c r="B240" s="99">
        <v>14</v>
      </c>
      <c r="C240" s="157"/>
      <c r="D240" s="157"/>
      <c r="E240" s="135">
        <f>IF(C240=0,0,VLOOKUP(C240,Personal!B:C,2,FALSE))</f>
        <v>0</v>
      </c>
      <c r="F240" s="155"/>
      <c r="G240" s="68">
        <f t="shared" si="40"/>
        <v>0</v>
      </c>
      <c r="I240" s="119"/>
      <c r="J240" s="58">
        <f t="shared" si="41"/>
        <v>0</v>
      </c>
      <c r="K240" s="185" t="e">
        <f>VLOOKUP(C240,Personal!B:D,3,FALSE)</f>
        <v>#N/A</v>
      </c>
      <c r="L240" s="57">
        <f t="shared" si="42"/>
        <v>0</v>
      </c>
      <c r="M240" s="56">
        <f t="shared" si="43"/>
        <v>0</v>
      </c>
      <c r="N240" s="101" t="str">
        <f t="shared" si="45"/>
        <v>OK</v>
      </c>
      <c r="O240" s="103"/>
    </row>
    <row r="241" spans="2:15">
      <c r="B241" s="99">
        <v>15</v>
      </c>
      <c r="C241" s="157"/>
      <c r="D241" s="157"/>
      <c r="E241" s="135">
        <f>IF(C241=0,0,VLOOKUP(C241,Personal!B:C,2,FALSE))</f>
        <v>0</v>
      </c>
      <c r="F241" s="155"/>
      <c r="G241" s="68">
        <f t="shared" si="40"/>
        <v>0</v>
      </c>
      <c r="I241" s="119"/>
      <c r="J241" s="58">
        <f t="shared" si="41"/>
        <v>0</v>
      </c>
      <c r="K241" s="185" t="e">
        <f>VLOOKUP(C241,Personal!B:D,3,FALSE)</f>
        <v>#N/A</v>
      </c>
      <c r="L241" s="57">
        <f t="shared" si="42"/>
        <v>0</v>
      </c>
      <c r="M241" s="56">
        <f t="shared" si="43"/>
        <v>0</v>
      </c>
      <c r="N241" s="101" t="str">
        <f t="shared" si="45"/>
        <v>OK</v>
      </c>
      <c r="O241" s="103"/>
    </row>
    <row r="242" spans="2:15">
      <c r="B242" s="99">
        <v>16</v>
      </c>
      <c r="C242" s="157"/>
      <c r="D242" s="157"/>
      <c r="E242" s="135">
        <f>IF(C242=0,0,VLOOKUP(C242,Personal!B:C,2,FALSE))</f>
        <v>0</v>
      </c>
      <c r="F242" s="155"/>
      <c r="G242" s="68">
        <f t="shared" si="40"/>
        <v>0</v>
      </c>
      <c r="I242" s="119"/>
      <c r="J242" s="58">
        <f t="shared" si="41"/>
        <v>0</v>
      </c>
      <c r="K242" s="185" t="e">
        <f>VLOOKUP(C242,Personal!B:D,3,FALSE)</f>
        <v>#N/A</v>
      </c>
      <c r="L242" s="57">
        <f t="shared" si="42"/>
        <v>0</v>
      </c>
      <c r="M242" s="56">
        <f t="shared" si="43"/>
        <v>0</v>
      </c>
      <c r="N242" s="101" t="str">
        <f t="shared" si="45"/>
        <v>OK</v>
      </c>
      <c r="O242" s="103"/>
    </row>
    <row r="243" spans="2:15">
      <c r="B243" s="99">
        <v>17</v>
      </c>
      <c r="C243" s="157"/>
      <c r="D243" s="157"/>
      <c r="E243" s="135">
        <f>IF(C243=0,0,VLOOKUP(C243,Personal!B:C,2,FALSE))</f>
        <v>0</v>
      </c>
      <c r="F243" s="155"/>
      <c r="G243" s="68">
        <f t="shared" si="40"/>
        <v>0</v>
      </c>
      <c r="I243" s="119"/>
      <c r="J243" s="58">
        <f t="shared" si="41"/>
        <v>0</v>
      </c>
      <c r="K243" s="185" t="e">
        <f>VLOOKUP(C243,Personal!B:D,3,FALSE)</f>
        <v>#N/A</v>
      </c>
      <c r="L243" s="57">
        <f t="shared" si="42"/>
        <v>0</v>
      </c>
      <c r="M243" s="56">
        <f t="shared" si="43"/>
        <v>0</v>
      </c>
      <c r="N243" s="101" t="str">
        <f t="shared" si="45"/>
        <v>OK</v>
      </c>
      <c r="O243" s="103"/>
    </row>
    <row r="244" spans="2:15">
      <c r="B244" s="99">
        <v>18</v>
      </c>
      <c r="C244" s="157"/>
      <c r="D244" s="157"/>
      <c r="E244" s="135">
        <f>IF(C244=0,0,VLOOKUP(C244,Personal!B:C,2,FALSE))</f>
        <v>0</v>
      </c>
      <c r="F244" s="155"/>
      <c r="G244" s="68">
        <f t="shared" si="40"/>
        <v>0</v>
      </c>
      <c r="I244" s="119"/>
      <c r="J244" s="58">
        <f t="shared" si="41"/>
        <v>0</v>
      </c>
      <c r="K244" s="185" t="e">
        <f>VLOOKUP(C244,Personal!B:D,3,FALSE)</f>
        <v>#N/A</v>
      </c>
      <c r="L244" s="57">
        <f t="shared" si="42"/>
        <v>0</v>
      </c>
      <c r="M244" s="56">
        <f t="shared" si="43"/>
        <v>0</v>
      </c>
      <c r="N244" s="101" t="str">
        <f t="shared" si="45"/>
        <v>OK</v>
      </c>
      <c r="O244" s="103"/>
    </row>
    <row r="245" spans="2:15">
      <c r="B245" s="99">
        <v>19</v>
      </c>
      <c r="C245" s="157"/>
      <c r="D245" s="157"/>
      <c r="E245" s="135">
        <f>IF(C245=0,0,VLOOKUP(C245,Personal!B:C,2,FALSE))</f>
        <v>0</v>
      </c>
      <c r="F245" s="155"/>
      <c r="G245" s="68">
        <f t="shared" si="40"/>
        <v>0</v>
      </c>
      <c r="I245" s="119"/>
      <c r="J245" s="58">
        <f t="shared" si="41"/>
        <v>0</v>
      </c>
      <c r="K245" s="185" t="e">
        <f>VLOOKUP(C245,Personal!B:D,3,FALSE)</f>
        <v>#N/A</v>
      </c>
      <c r="L245" s="57">
        <f t="shared" si="42"/>
        <v>0</v>
      </c>
      <c r="M245" s="56">
        <f t="shared" si="43"/>
        <v>0</v>
      </c>
      <c r="N245" s="101" t="str">
        <f>IF(J245=L245,"OK","LIMITADO A MÁXIMO CONVOCATORIA")</f>
        <v>OK</v>
      </c>
      <c r="O245" s="103"/>
    </row>
    <row r="246" spans="2:15">
      <c r="B246" s="99">
        <v>20</v>
      </c>
      <c r="C246" s="157"/>
      <c r="D246" s="157"/>
      <c r="E246" s="135">
        <f>IF(C246=0,0,VLOOKUP(C246,Personal!B:C,2,FALSE))</f>
        <v>0</v>
      </c>
      <c r="F246" s="155"/>
      <c r="G246" s="68">
        <f t="shared" si="40"/>
        <v>0</v>
      </c>
      <c r="I246" s="119"/>
      <c r="J246" s="58">
        <f t="shared" si="41"/>
        <v>0</v>
      </c>
      <c r="K246" s="185" t="e">
        <f>VLOOKUP(C246,Personal!B:D,3,FALSE)</f>
        <v>#N/A</v>
      </c>
      <c r="L246" s="57">
        <f t="shared" si="42"/>
        <v>0</v>
      </c>
      <c r="M246" s="56">
        <f t="shared" si="43"/>
        <v>0</v>
      </c>
      <c r="N246" s="101" t="str">
        <f>IF(J246=L246,"OK","LIMITADO A MÁXIMO CONVOCATORIA")</f>
        <v>OK</v>
      </c>
      <c r="O246" s="103"/>
    </row>
    <row r="247" spans="2:15">
      <c r="B247" s="99">
        <v>21</v>
      </c>
      <c r="C247" s="154"/>
      <c r="D247" s="154"/>
      <c r="E247" s="135">
        <f>IF(C247=0,0,VLOOKUP(C247,Personal!B:C,2,FALSE))</f>
        <v>0</v>
      </c>
      <c r="F247" s="155"/>
      <c r="G247" s="68">
        <f t="shared" si="40"/>
        <v>0</v>
      </c>
      <c r="I247" s="119"/>
      <c r="J247" s="58">
        <f t="shared" si="41"/>
        <v>0</v>
      </c>
      <c r="K247" s="185" t="e">
        <f>VLOOKUP(C247,Personal!B:D,3,FALSE)</f>
        <v>#N/A</v>
      </c>
      <c r="L247" s="57">
        <f t="shared" si="42"/>
        <v>0</v>
      </c>
      <c r="M247" s="56">
        <f t="shared" si="43"/>
        <v>0</v>
      </c>
      <c r="N247" s="101" t="str">
        <f>IF(J247=L247,"OK","LIMITADO A MÁXIMO CONVOCATORIA")</f>
        <v>OK</v>
      </c>
      <c r="O247" s="103"/>
    </row>
    <row r="248" spans="2:15">
      <c r="B248" s="99">
        <v>22</v>
      </c>
      <c r="C248" s="157"/>
      <c r="D248" s="157"/>
      <c r="E248" s="135">
        <f>IF(C248=0,0,VLOOKUP(C248,Personal!B:C,2,FALSE))</f>
        <v>0</v>
      </c>
      <c r="F248" s="155"/>
      <c r="G248" s="68">
        <f t="shared" si="40"/>
        <v>0</v>
      </c>
      <c r="I248" s="119"/>
      <c r="J248" s="58">
        <f t="shared" si="41"/>
        <v>0</v>
      </c>
      <c r="K248" s="185" t="e">
        <f>VLOOKUP(C248,Personal!B:D,3,FALSE)</f>
        <v>#N/A</v>
      </c>
      <c r="L248" s="57">
        <f t="shared" si="42"/>
        <v>0</v>
      </c>
      <c r="M248" s="56">
        <f t="shared" si="43"/>
        <v>0</v>
      </c>
      <c r="N248" s="101" t="str">
        <f t="shared" ref="N248:N254" si="46">IF(J248=L248,"OK","LIMITADO A MÁXIMO CONVOCATORIA")</f>
        <v>OK</v>
      </c>
      <c r="O248" s="103"/>
    </row>
    <row r="249" spans="2:15">
      <c r="B249" s="99">
        <v>23</v>
      </c>
      <c r="C249" s="157"/>
      <c r="D249" s="157"/>
      <c r="E249" s="135">
        <f>IF(C249=0,0,VLOOKUP(C249,Personal!B:C,2,FALSE))</f>
        <v>0</v>
      </c>
      <c r="F249" s="155"/>
      <c r="G249" s="68">
        <f t="shared" si="40"/>
        <v>0</v>
      </c>
      <c r="I249" s="119"/>
      <c r="J249" s="58">
        <f t="shared" si="41"/>
        <v>0</v>
      </c>
      <c r="K249" s="185" t="e">
        <f>VLOOKUP(C249,Personal!B:D,3,FALSE)</f>
        <v>#N/A</v>
      </c>
      <c r="L249" s="57">
        <f t="shared" si="42"/>
        <v>0</v>
      </c>
      <c r="M249" s="56">
        <f t="shared" si="43"/>
        <v>0</v>
      </c>
      <c r="N249" s="101" t="str">
        <f t="shared" si="46"/>
        <v>OK</v>
      </c>
      <c r="O249" s="103"/>
    </row>
    <row r="250" spans="2:15">
      <c r="B250" s="99">
        <v>24</v>
      </c>
      <c r="C250" s="157"/>
      <c r="D250" s="157"/>
      <c r="E250" s="135">
        <f>IF(C250=0,0,VLOOKUP(C250,Personal!B:C,2,FALSE))</f>
        <v>0</v>
      </c>
      <c r="F250" s="155"/>
      <c r="G250" s="68">
        <f t="shared" si="40"/>
        <v>0</v>
      </c>
      <c r="I250" s="119"/>
      <c r="J250" s="58">
        <f t="shared" si="41"/>
        <v>0</v>
      </c>
      <c r="K250" s="185" t="e">
        <f>VLOOKUP(C250,Personal!B:D,3,FALSE)</f>
        <v>#N/A</v>
      </c>
      <c r="L250" s="57">
        <f t="shared" si="42"/>
        <v>0</v>
      </c>
      <c r="M250" s="56">
        <f t="shared" si="43"/>
        <v>0</v>
      </c>
      <c r="N250" s="101" t="str">
        <f t="shared" si="46"/>
        <v>OK</v>
      </c>
      <c r="O250" s="103"/>
    </row>
    <row r="251" spans="2:15">
      <c r="B251" s="99">
        <v>25</v>
      </c>
      <c r="C251" s="157"/>
      <c r="D251" s="157"/>
      <c r="E251" s="135">
        <f>IF(C251=0,0,VLOOKUP(C251,Personal!B:C,2,FALSE))</f>
        <v>0</v>
      </c>
      <c r="F251" s="155"/>
      <c r="G251" s="68">
        <f t="shared" si="40"/>
        <v>0</v>
      </c>
      <c r="I251" s="119"/>
      <c r="J251" s="58">
        <f t="shared" si="41"/>
        <v>0</v>
      </c>
      <c r="K251" s="185" t="e">
        <f>VLOOKUP(C251,Personal!B:D,3,FALSE)</f>
        <v>#N/A</v>
      </c>
      <c r="L251" s="57">
        <f t="shared" si="42"/>
        <v>0</v>
      </c>
      <c r="M251" s="56">
        <f t="shared" si="43"/>
        <v>0</v>
      </c>
      <c r="N251" s="101" t="str">
        <f t="shared" si="46"/>
        <v>OK</v>
      </c>
      <c r="O251" s="103"/>
    </row>
    <row r="252" spans="2:15">
      <c r="B252" s="99">
        <v>26</v>
      </c>
      <c r="C252" s="157"/>
      <c r="D252" s="157"/>
      <c r="E252" s="135">
        <f>IF(C252=0,0,VLOOKUP(C252,Personal!B:C,2,FALSE))</f>
        <v>0</v>
      </c>
      <c r="F252" s="155"/>
      <c r="G252" s="68">
        <f t="shared" si="40"/>
        <v>0</v>
      </c>
      <c r="I252" s="119"/>
      <c r="J252" s="58">
        <f t="shared" si="41"/>
        <v>0</v>
      </c>
      <c r="K252" s="185" t="e">
        <f>VLOOKUP(C252,Personal!B:D,3,FALSE)</f>
        <v>#N/A</v>
      </c>
      <c r="L252" s="57">
        <f t="shared" si="42"/>
        <v>0</v>
      </c>
      <c r="M252" s="56">
        <f t="shared" si="43"/>
        <v>0</v>
      </c>
      <c r="N252" s="101" t="str">
        <f t="shared" si="46"/>
        <v>OK</v>
      </c>
      <c r="O252" s="103"/>
    </row>
    <row r="253" spans="2:15">
      <c r="B253" s="99">
        <v>27</v>
      </c>
      <c r="C253" s="157"/>
      <c r="D253" s="157"/>
      <c r="E253" s="135">
        <f>IF(C253=0,0,VLOOKUP(C253,Personal!B:C,2,FALSE))</f>
        <v>0</v>
      </c>
      <c r="F253" s="155"/>
      <c r="G253" s="68">
        <f t="shared" si="40"/>
        <v>0</v>
      </c>
      <c r="I253" s="119"/>
      <c r="J253" s="58">
        <f t="shared" si="41"/>
        <v>0</v>
      </c>
      <c r="K253" s="185" t="e">
        <f>VLOOKUP(C253,Personal!B:D,3,FALSE)</f>
        <v>#N/A</v>
      </c>
      <c r="L253" s="57">
        <f t="shared" si="42"/>
        <v>0</v>
      </c>
      <c r="M253" s="56">
        <f t="shared" si="43"/>
        <v>0</v>
      </c>
      <c r="N253" s="101" t="str">
        <f t="shared" si="46"/>
        <v>OK</v>
      </c>
      <c r="O253" s="103"/>
    </row>
    <row r="254" spans="2:15">
      <c r="B254" s="99">
        <v>28</v>
      </c>
      <c r="C254" s="157"/>
      <c r="D254" s="157"/>
      <c r="E254" s="135">
        <f>IF(C254=0,0,VLOOKUP(C254,Personal!B:C,2,FALSE))</f>
        <v>0</v>
      </c>
      <c r="F254" s="155"/>
      <c r="G254" s="68">
        <f t="shared" si="40"/>
        <v>0</v>
      </c>
      <c r="I254" s="119"/>
      <c r="J254" s="58">
        <f t="shared" si="41"/>
        <v>0</v>
      </c>
      <c r="K254" s="185" t="e">
        <f>VLOOKUP(C254,Personal!B:D,3,FALSE)</f>
        <v>#N/A</v>
      </c>
      <c r="L254" s="57">
        <f t="shared" si="42"/>
        <v>0</v>
      </c>
      <c r="M254" s="56">
        <f t="shared" si="43"/>
        <v>0</v>
      </c>
      <c r="N254" s="101" t="str">
        <f t="shared" si="46"/>
        <v>OK</v>
      </c>
      <c r="O254" s="103"/>
    </row>
    <row r="255" spans="2:15">
      <c r="B255" s="99">
        <v>29</v>
      </c>
      <c r="C255" s="157"/>
      <c r="D255" s="157"/>
      <c r="E255" s="135">
        <f>IF(C255=0,0,VLOOKUP(C255,Personal!B:C,2,FALSE))</f>
        <v>0</v>
      </c>
      <c r="F255" s="155"/>
      <c r="G255" s="68">
        <f t="shared" si="40"/>
        <v>0</v>
      </c>
      <c r="I255" s="119"/>
      <c r="J255" s="58">
        <f t="shared" si="41"/>
        <v>0</v>
      </c>
      <c r="K255" s="185" t="e">
        <f>VLOOKUP(C255,Personal!B:D,3,FALSE)</f>
        <v>#N/A</v>
      </c>
      <c r="L255" s="57">
        <f t="shared" si="42"/>
        <v>0</v>
      </c>
      <c r="M255" s="56">
        <f t="shared" si="43"/>
        <v>0</v>
      </c>
      <c r="N255" s="101" t="str">
        <f>IF(J255=L255,"OK","LIMITADO A MÁXIMO CONVOCATORIA")</f>
        <v>OK</v>
      </c>
      <c r="O255" s="103"/>
    </row>
    <row r="256" spans="2:15" ht="13.5" thickBot="1">
      <c r="B256" s="99">
        <v>30</v>
      </c>
      <c r="C256" s="157"/>
      <c r="D256" s="157"/>
      <c r="E256" s="135">
        <f>IF(C256=0,0,VLOOKUP(C256,Personal!B:C,2,FALSE))</f>
        <v>0</v>
      </c>
      <c r="F256" s="155"/>
      <c r="G256" s="68">
        <f t="shared" si="40"/>
        <v>0</v>
      </c>
      <c r="I256" s="119"/>
      <c r="J256" s="58">
        <f t="shared" si="41"/>
        <v>0</v>
      </c>
      <c r="K256" s="185" t="e">
        <f>VLOOKUP(C256,Personal!B:D,3,FALSE)</f>
        <v>#N/A</v>
      </c>
      <c r="L256" s="57">
        <f t="shared" si="42"/>
        <v>0</v>
      </c>
      <c r="M256" s="56">
        <f t="shared" si="43"/>
        <v>0</v>
      </c>
      <c r="N256" s="101" t="str">
        <f>IF(J256=L256,"OK","LIMITADO A MÁXIMO CONVOCATORIA")</f>
        <v>OK</v>
      </c>
      <c r="O256" s="103"/>
    </row>
    <row r="257" spans="1:15" ht="26.25" thickBot="1">
      <c r="C257" s="131" t="s">
        <v>1554</v>
      </c>
      <c r="D257" s="131"/>
      <c r="E257" s="132"/>
      <c r="F257" s="133">
        <f>+SUM(F227:F256)</f>
        <v>0</v>
      </c>
      <c r="G257" s="133">
        <f>+SUM(G227:G256)</f>
        <v>0</v>
      </c>
      <c r="I257" s="119"/>
      <c r="J257" s="104" t="s">
        <v>1547</v>
      </c>
      <c r="K257" s="125"/>
      <c r="L257" s="105" t="s">
        <v>1547</v>
      </c>
      <c r="M257" s="89">
        <f>+SUM(M227:M256)</f>
        <v>0</v>
      </c>
      <c r="N257" s="118"/>
      <c r="O257" s="128"/>
    </row>
    <row r="258" spans="1:15" ht="13.5" thickBot="1">
      <c r="I258" s="120"/>
      <c r="J258" s="121"/>
      <c r="K258" s="121"/>
      <c r="L258" s="121"/>
      <c r="M258" s="121"/>
      <c r="N258" s="121"/>
      <c r="O258" s="108"/>
    </row>
    <row r="259" spans="1:15" ht="13.5" thickBot="1"/>
    <row r="260" spans="1:15" s="16" customFormat="1" ht="16.5">
      <c r="A260" s="87"/>
      <c r="B260" s="87"/>
      <c r="C260" s="129" t="s">
        <v>53</v>
      </c>
      <c r="D260" s="158" t="s">
        <v>27</v>
      </c>
      <c r="F260" s="129" t="s">
        <v>1552</v>
      </c>
      <c r="G260" s="158"/>
      <c r="H260" s="23"/>
      <c r="I260" s="113"/>
      <c r="J260" s="85"/>
      <c r="K260" s="85"/>
      <c r="L260" s="114"/>
      <c r="M260" s="85"/>
      <c r="N260" s="115"/>
      <c r="O260" s="94"/>
    </row>
    <row r="261" spans="1:15" s="16" customFormat="1" ht="63.75">
      <c r="A261" s="87"/>
      <c r="B261" s="87"/>
      <c r="C261" s="13" t="s">
        <v>1038</v>
      </c>
      <c r="D261" s="88" t="s">
        <v>1543</v>
      </c>
      <c r="E261" s="88" t="s">
        <v>1553</v>
      </c>
      <c r="F261" s="13" t="s">
        <v>1039</v>
      </c>
      <c r="G261" s="13" t="s">
        <v>1040</v>
      </c>
      <c r="H261" s="23"/>
      <c r="I261" s="116"/>
      <c r="J261" s="95" t="s">
        <v>1544</v>
      </c>
      <c r="K261" s="95" t="s">
        <v>1593</v>
      </c>
      <c r="L261" s="96" t="s">
        <v>1651</v>
      </c>
      <c r="M261" s="13" t="s">
        <v>1546</v>
      </c>
      <c r="N261" s="88" t="s">
        <v>1652</v>
      </c>
      <c r="O261" s="98"/>
    </row>
    <row r="262" spans="1:15">
      <c r="B262" s="99">
        <v>1</v>
      </c>
      <c r="C262" s="154"/>
      <c r="D262" s="157"/>
      <c r="E262" s="135">
        <f>IF(C262=0,0,VLOOKUP(C262,Personal!B:C,2,FALSE))</f>
        <v>0</v>
      </c>
      <c r="F262" s="155"/>
      <c r="G262" s="68">
        <f>IF(F262=0,0,E262/K262*F262)</f>
        <v>0</v>
      </c>
      <c r="I262" s="117"/>
      <c r="J262" s="58">
        <f>IF(E262=0,0,E262/K262)</f>
        <v>0</v>
      </c>
      <c r="K262" s="185" t="e">
        <f>VLOOKUP(C262,Personal!B:D,3,FALSE)</f>
        <v>#N/A</v>
      </c>
      <c r="L262" s="57">
        <f>+MIN(J262,80)</f>
        <v>0</v>
      </c>
      <c r="M262" s="56">
        <f t="shared" ref="M262:M291" si="47">+L262*F262</f>
        <v>0</v>
      </c>
      <c r="N262" s="101" t="str">
        <f>IF(J262=L262,"OK","LIMITADO A MÁXIMO CONVOCATORIA")</f>
        <v>OK</v>
      </c>
      <c r="O262" s="103"/>
    </row>
    <row r="263" spans="1:15">
      <c r="B263" s="99">
        <v>2</v>
      </c>
      <c r="C263" s="154"/>
      <c r="D263" s="157"/>
      <c r="E263" s="135">
        <f>IF(C263=0,0,VLOOKUP(C263,Personal!B:C,2,FALSE))</f>
        <v>0</v>
      </c>
      <c r="F263" s="155"/>
      <c r="G263" s="68">
        <f t="shared" ref="G263:G291" si="48">IF(F263=0,0,E263/K263*F263)</f>
        <v>0</v>
      </c>
      <c r="I263" s="119"/>
      <c r="J263" s="58">
        <f t="shared" ref="J263:J291" si="49">IF(E263=0,0,E263/K263)</f>
        <v>0</v>
      </c>
      <c r="K263" s="185" t="e">
        <f>VLOOKUP(C263,Personal!B:D,3,FALSE)</f>
        <v>#N/A</v>
      </c>
      <c r="L263" s="57">
        <f t="shared" ref="L263:L291" si="50">+MIN(J263,80)</f>
        <v>0</v>
      </c>
      <c r="M263" s="56">
        <f t="shared" si="47"/>
        <v>0</v>
      </c>
      <c r="N263" s="101" t="str">
        <f t="shared" ref="N263:N270" si="51">IF(J263=L263,"OK","LIMITADO A MÁXIMO CONVOCATORIA")</f>
        <v>OK</v>
      </c>
      <c r="O263" s="103"/>
    </row>
    <row r="264" spans="1:15">
      <c r="B264" s="99">
        <v>3</v>
      </c>
      <c r="C264" s="154"/>
      <c r="D264" s="157"/>
      <c r="E264" s="135">
        <f>IF(C264=0,0,VLOOKUP(C264,Personal!B:C,2,FALSE))</f>
        <v>0</v>
      </c>
      <c r="F264" s="155"/>
      <c r="G264" s="68">
        <f t="shared" si="48"/>
        <v>0</v>
      </c>
      <c r="I264" s="119"/>
      <c r="J264" s="58">
        <f t="shared" si="49"/>
        <v>0</v>
      </c>
      <c r="K264" s="185" t="e">
        <f>VLOOKUP(C264,Personal!B:D,3,FALSE)</f>
        <v>#N/A</v>
      </c>
      <c r="L264" s="57">
        <f t="shared" si="50"/>
        <v>0</v>
      </c>
      <c r="M264" s="56">
        <f t="shared" si="47"/>
        <v>0</v>
      </c>
      <c r="N264" s="101" t="str">
        <f t="shared" si="51"/>
        <v>OK</v>
      </c>
      <c r="O264" s="103"/>
    </row>
    <row r="265" spans="1:15">
      <c r="B265" s="99">
        <v>4</v>
      </c>
      <c r="C265" s="154"/>
      <c r="D265" s="157"/>
      <c r="E265" s="135">
        <f>IF(C265=0,0,VLOOKUP(C265,Personal!B:C,2,FALSE))</f>
        <v>0</v>
      </c>
      <c r="F265" s="155"/>
      <c r="G265" s="68">
        <f t="shared" si="48"/>
        <v>0</v>
      </c>
      <c r="I265" s="119"/>
      <c r="J265" s="58">
        <f t="shared" si="49"/>
        <v>0</v>
      </c>
      <c r="K265" s="185" t="e">
        <f>VLOOKUP(C265,Personal!B:D,3,FALSE)</f>
        <v>#N/A</v>
      </c>
      <c r="L265" s="57">
        <f t="shared" si="50"/>
        <v>0</v>
      </c>
      <c r="M265" s="56">
        <f t="shared" si="47"/>
        <v>0</v>
      </c>
      <c r="N265" s="101" t="str">
        <f t="shared" si="51"/>
        <v>OK</v>
      </c>
      <c r="O265" s="103"/>
    </row>
    <row r="266" spans="1:15">
      <c r="B266" s="99">
        <v>5</v>
      </c>
      <c r="C266" s="154"/>
      <c r="D266" s="157"/>
      <c r="E266" s="135">
        <f>IF(C266=0,0,VLOOKUP(C266,Personal!B:C,2,FALSE))</f>
        <v>0</v>
      </c>
      <c r="F266" s="155"/>
      <c r="G266" s="68">
        <f t="shared" si="48"/>
        <v>0</v>
      </c>
      <c r="I266" s="119"/>
      <c r="J266" s="58">
        <f t="shared" si="49"/>
        <v>0</v>
      </c>
      <c r="K266" s="185" t="e">
        <f>VLOOKUP(C266,Personal!B:D,3,FALSE)</f>
        <v>#N/A</v>
      </c>
      <c r="L266" s="57">
        <f t="shared" si="50"/>
        <v>0</v>
      </c>
      <c r="M266" s="56">
        <f t="shared" si="47"/>
        <v>0</v>
      </c>
      <c r="N266" s="101" t="str">
        <f t="shared" si="51"/>
        <v>OK</v>
      </c>
      <c r="O266" s="103"/>
    </row>
    <row r="267" spans="1:15">
      <c r="B267" s="99">
        <v>6</v>
      </c>
      <c r="C267" s="154"/>
      <c r="D267" s="157"/>
      <c r="E267" s="135">
        <f>IF(C267=0,0,VLOOKUP(C267,Personal!B:C,2,FALSE))</f>
        <v>0</v>
      </c>
      <c r="F267" s="155"/>
      <c r="G267" s="68">
        <f t="shared" si="48"/>
        <v>0</v>
      </c>
      <c r="I267" s="119"/>
      <c r="J267" s="58">
        <f t="shared" si="49"/>
        <v>0</v>
      </c>
      <c r="K267" s="185" t="e">
        <f>VLOOKUP(C267,Personal!B:D,3,FALSE)</f>
        <v>#N/A</v>
      </c>
      <c r="L267" s="57">
        <f t="shared" si="50"/>
        <v>0</v>
      </c>
      <c r="M267" s="56">
        <f t="shared" si="47"/>
        <v>0</v>
      </c>
      <c r="N267" s="101" t="str">
        <f t="shared" si="51"/>
        <v>OK</v>
      </c>
      <c r="O267" s="103"/>
    </row>
    <row r="268" spans="1:15">
      <c r="B268" s="99">
        <v>7</v>
      </c>
      <c r="C268" s="154"/>
      <c r="D268" s="157"/>
      <c r="E268" s="135">
        <f>IF(C268=0,0,VLOOKUP(C268,Personal!B:C,2,FALSE))</f>
        <v>0</v>
      </c>
      <c r="F268" s="155"/>
      <c r="G268" s="68">
        <f t="shared" si="48"/>
        <v>0</v>
      </c>
      <c r="I268" s="119"/>
      <c r="J268" s="58">
        <f t="shared" si="49"/>
        <v>0</v>
      </c>
      <c r="K268" s="185" t="e">
        <f>VLOOKUP(C268,Personal!B:D,3,FALSE)</f>
        <v>#N/A</v>
      </c>
      <c r="L268" s="57">
        <f t="shared" si="50"/>
        <v>0</v>
      </c>
      <c r="M268" s="56">
        <f t="shared" si="47"/>
        <v>0</v>
      </c>
      <c r="N268" s="101" t="str">
        <f t="shared" si="51"/>
        <v>OK</v>
      </c>
      <c r="O268" s="103"/>
    </row>
    <row r="269" spans="1:15">
      <c r="B269" s="99">
        <v>8</v>
      </c>
      <c r="C269" s="154"/>
      <c r="D269" s="157"/>
      <c r="E269" s="135">
        <f>IF(C269=0,0,VLOOKUP(C269,Personal!B:C,2,FALSE))</f>
        <v>0</v>
      </c>
      <c r="F269" s="155"/>
      <c r="G269" s="68">
        <f t="shared" si="48"/>
        <v>0</v>
      </c>
      <c r="I269" s="119"/>
      <c r="J269" s="58">
        <f t="shared" si="49"/>
        <v>0</v>
      </c>
      <c r="K269" s="185" t="e">
        <f>VLOOKUP(C269,Personal!B:D,3,FALSE)</f>
        <v>#N/A</v>
      </c>
      <c r="L269" s="57">
        <f t="shared" si="50"/>
        <v>0</v>
      </c>
      <c r="M269" s="56">
        <f t="shared" si="47"/>
        <v>0</v>
      </c>
      <c r="N269" s="101" t="str">
        <f t="shared" si="51"/>
        <v>OK</v>
      </c>
      <c r="O269" s="103"/>
    </row>
    <row r="270" spans="1:15">
      <c r="B270" s="99">
        <v>9</v>
      </c>
      <c r="C270" s="154"/>
      <c r="D270" s="157"/>
      <c r="E270" s="135">
        <f>IF(C270=0,0,VLOOKUP(C270,Personal!B:C,2,FALSE))</f>
        <v>0</v>
      </c>
      <c r="F270" s="155"/>
      <c r="G270" s="68">
        <f t="shared" si="48"/>
        <v>0</v>
      </c>
      <c r="I270" s="119"/>
      <c r="J270" s="58">
        <f t="shared" si="49"/>
        <v>0</v>
      </c>
      <c r="K270" s="185" t="e">
        <f>VLOOKUP(C270,Personal!B:D,3,FALSE)</f>
        <v>#N/A</v>
      </c>
      <c r="L270" s="57">
        <f t="shared" si="50"/>
        <v>0</v>
      </c>
      <c r="M270" s="56">
        <f t="shared" si="47"/>
        <v>0</v>
      </c>
      <c r="N270" s="101" t="str">
        <f t="shared" si="51"/>
        <v>OK</v>
      </c>
      <c r="O270" s="103"/>
    </row>
    <row r="271" spans="1:15">
      <c r="B271" s="99">
        <v>10</v>
      </c>
      <c r="C271" s="154"/>
      <c r="D271" s="157"/>
      <c r="E271" s="135">
        <f>IF(C271=0,0,VLOOKUP(C271,Personal!B:C,2,FALSE))</f>
        <v>0</v>
      </c>
      <c r="F271" s="155"/>
      <c r="G271" s="68">
        <f t="shared" si="48"/>
        <v>0</v>
      </c>
      <c r="I271" s="119"/>
      <c r="J271" s="58">
        <f t="shared" si="49"/>
        <v>0</v>
      </c>
      <c r="K271" s="185" t="e">
        <f>VLOOKUP(C271,Personal!B:D,3,FALSE)</f>
        <v>#N/A</v>
      </c>
      <c r="L271" s="57">
        <f t="shared" si="50"/>
        <v>0</v>
      </c>
      <c r="M271" s="56">
        <f t="shared" si="47"/>
        <v>0</v>
      </c>
      <c r="N271" s="101" t="str">
        <f>IF(J271=L271,"OK","LIMITADO A MÁXIMO CONVOCATORIA")</f>
        <v>OK</v>
      </c>
      <c r="O271" s="103"/>
    </row>
    <row r="272" spans="1:15">
      <c r="B272" s="99">
        <v>11</v>
      </c>
      <c r="C272" s="154"/>
      <c r="D272" s="157"/>
      <c r="E272" s="135">
        <f>IF(C272=0,0,VLOOKUP(C272,Personal!B:C,2,FALSE))</f>
        <v>0</v>
      </c>
      <c r="F272" s="155"/>
      <c r="G272" s="68">
        <f t="shared" si="48"/>
        <v>0</v>
      </c>
      <c r="I272" s="119"/>
      <c r="J272" s="58">
        <f t="shared" si="49"/>
        <v>0</v>
      </c>
      <c r="K272" s="185" t="e">
        <f>VLOOKUP(C272,Personal!B:D,3,FALSE)</f>
        <v>#N/A</v>
      </c>
      <c r="L272" s="57">
        <f t="shared" si="50"/>
        <v>0</v>
      </c>
      <c r="M272" s="56">
        <f t="shared" si="47"/>
        <v>0</v>
      </c>
      <c r="N272" s="101" t="str">
        <f>IF(J272=L272,"OK","LIMITADO A MÁXIMO CONVOCATORIA")</f>
        <v>OK</v>
      </c>
      <c r="O272" s="103"/>
    </row>
    <row r="273" spans="2:15">
      <c r="B273" s="99">
        <v>12</v>
      </c>
      <c r="C273" s="154"/>
      <c r="D273" s="157"/>
      <c r="E273" s="135">
        <f>IF(C273=0,0,VLOOKUP(C273,Personal!B:C,2,FALSE))</f>
        <v>0</v>
      </c>
      <c r="F273" s="155"/>
      <c r="G273" s="68">
        <f t="shared" si="48"/>
        <v>0</v>
      </c>
      <c r="I273" s="119"/>
      <c r="J273" s="58">
        <f t="shared" si="49"/>
        <v>0</v>
      </c>
      <c r="K273" s="185" t="e">
        <f>VLOOKUP(C273,Personal!B:D,3,FALSE)</f>
        <v>#N/A</v>
      </c>
      <c r="L273" s="57">
        <f t="shared" si="50"/>
        <v>0</v>
      </c>
      <c r="M273" s="56">
        <f t="shared" si="47"/>
        <v>0</v>
      </c>
      <c r="N273" s="101" t="str">
        <f>IF(J273=L273,"OK","LIMITADO A MÁXIMO CONVOCATORIA")</f>
        <v>OK</v>
      </c>
      <c r="O273" s="103"/>
    </row>
    <row r="274" spans="2:15">
      <c r="B274" s="99">
        <v>13</v>
      </c>
      <c r="C274" s="154"/>
      <c r="D274" s="157"/>
      <c r="E274" s="135">
        <f>IF(C274=0,0,VLOOKUP(C274,Personal!B:C,2,FALSE))</f>
        <v>0</v>
      </c>
      <c r="F274" s="155"/>
      <c r="G274" s="68">
        <f t="shared" si="48"/>
        <v>0</v>
      </c>
      <c r="I274" s="119"/>
      <c r="J274" s="58">
        <f t="shared" si="49"/>
        <v>0</v>
      </c>
      <c r="K274" s="185" t="e">
        <f>VLOOKUP(C274,Personal!B:D,3,FALSE)</f>
        <v>#N/A</v>
      </c>
      <c r="L274" s="57">
        <f t="shared" si="50"/>
        <v>0</v>
      </c>
      <c r="M274" s="56">
        <f t="shared" si="47"/>
        <v>0</v>
      </c>
      <c r="N274" s="101" t="str">
        <f t="shared" ref="N274:N279" si="52">IF(J274=L274,"OK","LIMITADO A MÁXIMO CONVOCATORIA")</f>
        <v>OK</v>
      </c>
      <c r="O274" s="103"/>
    </row>
    <row r="275" spans="2:15">
      <c r="B275" s="99">
        <v>14</v>
      </c>
      <c r="C275" s="154"/>
      <c r="D275" s="157"/>
      <c r="E275" s="135">
        <f>IF(C275=0,0,VLOOKUP(C275,Personal!B:C,2,FALSE))</f>
        <v>0</v>
      </c>
      <c r="F275" s="155"/>
      <c r="G275" s="68">
        <f t="shared" si="48"/>
        <v>0</v>
      </c>
      <c r="I275" s="119"/>
      <c r="J275" s="58">
        <f t="shared" si="49"/>
        <v>0</v>
      </c>
      <c r="K275" s="185" t="e">
        <f>VLOOKUP(C275,Personal!B:D,3,FALSE)</f>
        <v>#N/A</v>
      </c>
      <c r="L275" s="57">
        <f t="shared" si="50"/>
        <v>0</v>
      </c>
      <c r="M275" s="56">
        <f t="shared" si="47"/>
        <v>0</v>
      </c>
      <c r="N275" s="101" t="str">
        <f t="shared" si="52"/>
        <v>OK</v>
      </c>
      <c r="O275" s="103"/>
    </row>
    <row r="276" spans="2:15">
      <c r="B276" s="99">
        <v>15</v>
      </c>
      <c r="C276" s="154"/>
      <c r="D276" s="157"/>
      <c r="E276" s="135">
        <f>IF(C276=0,0,VLOOKUP(C276,Personal!B:C,2,FALSE))</f>
        <v>0</v>
      </c>
      <c r="F276" s="155"/>
      <c r="G276" s="68">
        <f t="shared" si="48"/>
        <v>0</v>
      </c>
      <c r="I276" s="119"/>
      <c r="J276" s="58">
        <f t="shared" si="49"/>
        <v>0</v>
      </c>
      <c r="K276" s="185" t="e">
        <f>VLOOKUP(C276,Personal!B:D,3,FALSE)</f>
        <v>#N/A</v>
      </c>
      <c r="L276" s="57">
        <f t="shared" si="50"/>
        <v>0</v>
      </c>
      <c r="M276" s="56">
        <f t="shared" si="47"/>
        <v>0</v>
      </c>
      <c r="N276" s="101" t="str">
        <f t="shared" si="52"/>
        <v>OK</v>
      </c>
      <c r="O276" s="103"/>
    </row>
    <row r="277" spans="2:15">
      <c r="B277" s="99">
        <v>16</v>
      </c>
      <c r="C277" s="154"/>
      <c r="D277" s="157"/>
      <c r="E277" s="135">
        <f>IF(C277=0,0,VLOOKUP(C277,Personal!B:C,2,FALSE))</f>
        <v>0</v>
      </c>
      <c r="F277" s="155"/>
      <c r="G277" s="68">
        <f t="shared" si="48"/>
        <v>0</v>
      </c>
      <c r="I277" s="119"/>
      <c r="J277" s="58">
        <f t="shared" si="49"/>
        <v>0</v>
      </c>
      <c r="K277" s="185" t="e">
        <f>VLOOKUP(C277,Personal!B:D,3,FALSE)</f>
        <v>#N/A</v>
      </c>
      <c r="L277" s="57">
        <f t="shared" si="50"/>
        <v>0</v>
      </c>
      <c r="M277" s="56">
        <f t="shared" si="47"/>
        <v>0</v>
      </c>
      <c r="N277" s="101" t="str">
        <f t="shared" si="52"/>
        <v>OK</v>
      </c>
      <c r="O277" s="103"/>
    </row>
    <row r="278" spans="2:15">
      <c r="B278" s="99">
        <v>17</v>
      </c>
      <c r="C278" s="154"/>
      <c r="D278" s="157"/>
      <c r="E278" s="135">
        <f>IF(C278=0,0,VLOOKUP(C278,Personal!B:C,2,FALSE))</f>
        <v>0</v>
      </c>
      <c r="F278" s="155"/>
      <c r="G278" s="68">
        <f t="shared" si="48"/>
        <v>0</v>
      </c>
      <c r="I278" s="119"/>
      <c r="J278" s="58">
        <f t="shared" si="49"/>
        <v>0</v>
      </c>
      <c r="K278" s="185" t="e">
        <f>VLOOKUP(C278,Personal!B:D,3,FALSE)</f>
        <v>#N/A</v>
      </c>
      <c r="L278" s="57">
        <f t="shared" si="50"/>
        <v>0</v>
      </c>
      <c r="M278" s="56">
        <f t="shared" si="47"/>
        <v>0</v>
      </c>
      <c r="N278" s="101" t="str">
        <f t="shared" si="52"/>
        <v>OK</v>
      </c>
      <c r="O278" s="103"/>
    </row>
    <row r="279" spans="2:15">
      <c r="B279" s="99">
        <v>18</v>
      </c>
      <c r="C279" s="154"/>
      <c r="D279" s="157"/>
      <c r="E279" s="135">
        <f>IF(C279=0,0,VLOOKUP(C279,Personal!B:C,2,FALSE))</f>
        <v>0</v>
      </c>
      <c r="F279" s="155"/>
      <c r="G279" s="68">
        <f t="shared" si="48"/>
        <v>0</v>
      </c>
      <c r="I279" s="119"/>
      <c r="J279" s="58">
        <f t="shared" si="49"/>
        <v>0</v>
      </c>
      <c r="K279" s="185" t="e">
        <f>VLOOKUP(C279,Personal!B:D,3,FALSE)</f>
        <v>#N/A</v>
      </c>
      <c r="L279" s="57">
        <f t="shared" si="50"/>
        <v>0</v>
      </c>
      <c r="M279" s="56">
        <f t="shared" si="47"/>
        <v>0</v>
      </c>
      <c r="N279" s="101" t="str">
        <f t="shared" si="52"/>
        <v>OK</v>
      </c>
      <c r="O279" s="103"/>
    </row>
    <row r="280" spans="2:15">
      <c r="B280" s="99">
        <v>19</v>
      </c>
      <c r="C280" s="154"/>
      <c r="D280" s="157"/>
      <c r="E280" s="135">
        <f>IF(C280=0,0,VLOOKUP(C280,Personal!B:C,2,FALSE))</f>
        <v>0</v>
      </c>
      <c r="F280" s="155"/>
      <c r="G280" s="68">
        <f t="shared" si="48"/>
        <v>0</v>
      </c>
      <c r="I280" s="119"/>
      <c r="J280" s="58">
        <f t="shared" si="49"/>
        <v>0</v>
      </c>
      <c r="K280" s="185" t="e">
        <f>VLOOKUP(C280,Personal!B:D,3,FALSE)</f>
        <v>#N/A</v>
      </c>
      <c r="L280" s="57">
        <f t="shared" si="50"/>
        <v>0</v>
      </c>
      <c r="M280" s="56">
        <f t="shared" si="47"/>
        <v>0</v>
      </c>
      <c r="N280" s="101" t="str">
        <f>IF(J280=L280,"OK","LIMITADO A MÁXIMO CONVOCATORIA")</f>
        <v>OK</v>
      </c>
      <c r="O280" s="103"/>
    </row>
    <row r="281" spans="2:15">
      <c r="B281" s="99">
        <v>20</v>
      </c>
      <c r="C281" s="154"/>
      <c r="D281" s="157"/>
      <c r="E281" s="135">
        <f>IF(C281=0,0,VLOOKUP(C281,Personal!B:C,2,FALSE))</f>
        <v>0</v>
      </c>
      <c r="F281" s="155"/>
      <c r="G281" s="68">
        <f t="shared" si="48"/>
        <v>0</v>
      </c>
      <c r="I281" s="119"/>
      <c r="J281" s="58">
        <f t="shared" si="49"/>
        <v>0</v>
      </c>
      <c r="K281" s="185" t="e">
        <f>VLOOKUP(C281,Personal!B:D,3,FALSE)</f>
        <v>#N/A</v>
      </c>
      <c r="L281" s="57">
        <f t="shared" si="50"/>
        <v>0</v>
      </c>
      <c r="M281" s="56">
        <f t="shared" si="47"/>
        <v>0</v>
      </c>
      <c r="N281" s="101" t="str">
        <f>IF(J281=L281,"OK","LIMITADO A MÁXIMO CONVOCATORIA")</f>
        <v>OK</v>
      </c>
      <c r="O281" s="103"/>
    </row>
    <row r="282" spans="2:15">
      <c r="B282" s="99">
        <v>21</v>
      </c>
      <c r="C282" s="154"/>
      <c r="D282" s="154"/>
      <c r="E282" s="135">
        <f>IF(C282=0,0,VLOOKUP(C282,Personal!B:C,2,FALSE))</f>
        <v>0</v>
      </c>
      <c r="F282" s="155"/>
      <c r="G282" s="68">
        <f t="shared" si="48"/>
        <v>0</v>
      </c>
      <c r="I282" s="119"/>
      <c r="J282" s="58">
        <f t="shared" si="49"/>
        <v>0</v>
      </c>
      <c r="K282" s="185" t="e">
        <f>VLOOKUP(C282,Personal!B:D,3,FALSE)</f>
        <v>#N/A</v>
      </c>
      <c r="L282" s="57">
        <f t="shared" si="50"/>
        <v>0</v>
      </c>
      <c r="M282" s="56">
        <f t="shared" si="47"/>
        <v>0</v>
      </c>
      <c r="N282" s="101" t="str">
        <f>IF(J282=L282,"OK","LIMITADO A MÁXIMO CONVOCATORIA")</f>
        <v>OK</v>
      </c>
      <c r="O282" s="103"/>
    </row>
    <row r="283" spans="2:15">
      <c r="B283" s="99">
        <v>22</v>
      </c>
      <c r="C283" s="154"/>
      <c r="D283" s="157"/>
      <c r="E283" s="135">
        <f>IF(C283=0,0,VLOOKUP(C283,Personal!B:C,2,FALSE))</f>
        <v>0</v>
      </c>
      <c r="F283" s="155"/>
      <c r="G283" s="68">
        <f t="shared" si="48"/>
        <v>0</v>
      </c>
      <c r="I283" s="119"/>
      <c r="J283" s="58">
        <f t="shared" si="49"/>
        <v>0</v>
      </c>
      <c r="K283" s="185" t="e">
        <f>VLOOKUP(C283,Personal!B:D,3,FALSE)</f>
        <v>#N/A</v>
      </c>
      <c r="L283" s="57">
        <f t="shared" si="50"/>
        <v>0</v>
      </c>
      <c r="M283" s="56">
        <f t="shared" si="47"/>
        <v>0</v>
      </c>
      <c r="N283" s="101" t="str">
        <f t="shared" ref="N283:N289" si="53">IF(J283=L283,"OK","LIMITADO A MÁXIMO CONVOCATORIA")</f>
        <v>OK</v>
      </c>
      <c r="O283" s="103"/>
    </row>
    <row r="284" spans="2:15">
      <c r="B284" s="99">
        <v>23</v>
      </c>
      <c r="C284" s="154"/>
      <c r="D284" s="157"/>
      <c r="E284" s="135">
        <f>IF(C284=0,0,VLOOKUP(C284,Personal!B:C,2,FALSE))</f>
        <v>0</v>
      </c>
      <c r="F284" s="155"/>
      <c r="G284" s="68">
        <f t="shared" si="48"/>
        <v>0</v>
      </c>
      <c r="I284" s="119"/>
      <c r="J284" s="58">
        <f t="shared" si="49"/>
        <v>0</v>
      </c>
      <c r="K284" s="185" t="e">
        <f>VLOOKUP(C284,Personal!B:D,3,FALSE)</f>
        <v>#N/A</v>
      </c>
      <c r="L284" s="57">
        <f t="shared" si="50"/>
        <v>0</v>
      </c>
      <c r="M284" s="56">
        <f t="shared" si="47"/>
        <v>0</v>
      </c>
      <c r="N284" s="101" t="str">
        <f t="shared" si="53"/>
        <v>OK</v>
      </c>
      <c r="O284" s="103"/>
    </row>
    <row r="285" spans="2:15">
      <c r="B285" s="99">
        <v>24</v>
      </c>
      <c r="C285" s="154"/>
      <c r="D285" s="157"/>
      <c r="E285" s="135">
        <f>IF(C285=0,0,VLOOKUP(C285,Personal!B:C,2,FALSE))</f>
        <v>0</v>
      </c>
      <c r="F285" s="155"/>
      <c r="G285" s="68">
        <f t="shared" si="48"/>
        <v>0</v>
      </c>
      <c r="I285" s="119"/>
      <c r="J285" s="58">
        <f t="shared" si="49"/>
        <v>0</v>
      </c>
      <c r="K285" s="185" t="e">
        <f>VLOOKUP(C285,Personal!B:D,3,FALSE)</f>
        <v>#N/A</v>
      </c>
      <c r="L285" s="57">
        <f t="shared" si="50"/>
        <v>0</v>
      </c>
      <c r="M285" s="56">
        <f t="shared" si="47"/>
        <v>0</v>
      </c>
      <c r="N285" s="101" t="str">
        <f t="shared" si="53"/>
        <v>OK</v>
      </c>
      <c r="O285" s="103"/>
    </row>
    <row r="286" spans="2:15">
      <c r="B286" s="99">
        <v>25</v>
      </c>
      <c r="C286" s="154"/>
      <c r="D286" s="157"/>
      <c r="E286" s="135">
        <f>IF(C286=0,0,VLOOKUP(C286,Personal!B:C,2,FALSE))</f>
        <v>0</v>
      </c>
      <c r="F286" s="155"/>
      <c r="G286" s="68">
        <f t="shared" si="48"/>
        <v>0</v>
      </c>
      <c r="I286" s="119"/>
      <c r="J286" s="58">
        <f t="shared" si="49"/>
        <v>0</v>
      </c>
      <c r="K286" s="185" t="e">
        <f>VLOOKUP(C286,Personal!B:D,3,FALSE)</f>
        <v>#N/A</v>
      </c>
      <c r="L286" s="57">
        <f t="shared" si="50"/>
        <v>0</v>
      </c>
      <c r="M286" s="56">
        <f t="shared" si="47"/>
        <v>0</v>
      </c>
      <c r="N286" s="101" t="str">
        <f t="shared" si="53"/>
        <v>OK</v>
      </c>
      <c r="O286" s="103"/>
    </row>
    <row r="287" spans="2:15">
      <c r="B287" s="99">
        <v>26</v>
      </c>
      <c r="C287" s="154"/>
      <c r="D287" s="157"/>
      <c r="E287" s="135">
        <f>IF(C287=0,0,VLOOKUP(C287,Personal!B:C,2,FALSE))</f>
        <v>0</v>
      </c>
      <c r="F287" s="155"/>
      <c r="G287" s="68">
        <f t="shared" si="48"/>
        <v>0</v>
      </c>
      <c r="I287" s="119"/>
      <c r="J287" s="58">
        <f t="shared" si="49"/>
        <v>0</v>
      </c>
      <c r="K287" s="185" t="e">
        <f>VLOOKUP(C287,Personal!B:D,3,FALSE)</f>
        <v>#N/A</v>
      </c>
      <c r="L287" s="57">
        <f t="shared" si="50"/>
        <v>0</v>
      </c>
      <c r="M287" s="56">
        <f t="shared" si="47"/>
        <v>0</v>
      </c>
      <c r="N287" s="101" t="str">
        <f t="shared" si="53"/>
        <v>OK</v>
      </c>
      <c r="O287" s="103"/>
    </row>
    <row r="288" spans="2:15">
      <c r="B288" s="99">
        <v>27</v>
      </c>
      <c r="C288" s="154"/>
      <c r="D288" s="157"/>
      <c r="E288" s="135">
        <f>IF(C288=0,0,VLOOKUP(C288,Personal!B:C,2,FALSE))</f>
        <v>0</v>
      </c>
      <c r="F288" s="155"/>
      <c r="G288" s="68">
        <f t="shared" si="48"/>
        <v>0</v>
      </c>
      <c r="I288" s="119"/>
      <c r="J288" s="58">
        <f t="shared" si="49"/>
        <v>0</v>
      </c>
      <c r="K288" s="185" t="e">
        <f>VLOOKUP(C288,Personal!B:D,3,FALSE)</f>
        <v>#N/A</v>
      </c>
      <c r="L288" s="57">
        <f t="shared" si="50"/>
        <v>0</v>
      </c>
      <c r="M288" s="56">
        <f t="shared" si="47"/>
        <v>0</v>
      </c>
      <c r="N288" s="101" t="str">
        <f t="shared" si="53"/>
        <v>OK</v>
      </c>
      <c r="O288" s="103"/>
    </row>
    <row r="289" spans="1:15">
      <c r="B289" s="99">
        <v>28</v>
      </c>
      <c r="C289" s="154"/>
      <c r="D289" s="157"/>
      <c r="E289" s="135">
        <f>IF(C289=0,0,VLOOKUP(C289,Personal!B:C,2,FALSE))</f>
        <v>0</v>
      </c>
      <c r="F289" s="155"/>
      <c r="G289" s="68">
        <f t="shared" si="48"/>
        <v>0</v>
      </c>
      <c r="I289" s="119"/>
      <c r="J289" s="58">
        <f t="shared" si="49"/>
        <v>0</v>
      </c>
      <c r="K289" s="185" t="e">
        <f>VLOOKUP(C289,Personal!B:D,3,FALSE)</f>
        <v>#N/A</v>
      </c>
      <c r="L289" s="57">
        <f t="shared" si="50"/>
        <v>0</v>
      </c>
      <c r="M289" s="56">
        <f t="shared" si="47"/>
        <v>0</v>
      </c>
      <c r="N289" s="101" t="str">
        <f t="shared" si="53"/>
        <v>OK</v>
      </c>
      <c r="O289" s="103"/>
    </row>
    <row r="290" spans="1:15">
      <c r="B290" s="99">
        <v>29</v>
      </c>
      <c r="C290" s="154"/>
      <c r="D290" s="157"/>
      <c r="E290" s="135">
        <f>IF(C290=0,0,VLOOKUP(C290,Personal!B:C,2,FALSE))</f>
        <v>0</v>
      </c>
      <c r="F290" s="155"/>
      <c r="G290" s="68">
        <f t="shared" si="48"/>
        <v>0</v>
      </c>
      <c r="I290" s="119"/>
      <c r="J290" s="58">
        <f t="shared" si="49"/>
        <v>0</v>
      </c>
      <c r="K290" s="185" t="e">
        <f>VLOOKUP(C290,Personal!B:D,3,FALSE)</f>
        <v>#N/A</v>
      </c>
      <c r="L290" s="57">
        <f t="shared" si="50"/>
        <v>0</v>
      </c>
      <c r="M290" s="56">
        <f t="shared" si="47"/>
        <v>0</v>
      </c>
      <c r="N290" s="101" t="str">
        <f>IF(J290=L290,"OK","LIMITADO A MÁXIMO CONVOCATORIA")</f>
        <v>OK</v>
      </c>
      <c r="O290" s="103"/>
    </row>
    <row r="291" spans="1:15" ht="13.5" thickBot="1">
      <c r="B291" s="99">
        <v>30</v>
      </c>
      <c r="C291" s="154"/>
      <c r="D291" s="157"/>
      <c r="E291" s="135">
        <f>IF(C291=0,0,VLOOKUP(C291,Personal!B:C,2,FALSE))</f>
        <v>0</v>
      </c>
      <c r="F291" s="155"/>
      <c r="G291" s="68">
        <f t="shared" si="48"/>
        <v>0</v>
      </c>
      <c r="I291" s="119"/>
      <c r="J291" s="58">
        <f t="shared" si="49"/>
        <v>0</v>
      </c>
      <c r="K291" s="185" t="e">
        <f>VLOOKUP(C291,Personal!B:D,3,FALSE)</f>
        <v>#N/A</v>
      </c>
      <c r="L291" s="57">
        <f t="shared" si="50"/>
        <v>0</v>
      </c>
      <c r="M291" s="56">
        <f t="shared" si="47"/>
        <v>0</v>
      </c>
      <c r="N291" s="101" t="str">
        <f>IF(J291=L291,"OK","LIMITADO A MÁXIMO CONVOCATORIA")</f>
        <v>OK</v>
      </c>
      <c r="O291" s="103"/>
    </row>
    <row r="292" spans="1:15" ht="26.25" thickBot="1">
      <c r="C292" s="131" t="s">
        <v>1554</v>
      </c>
      <c r="D292" s="131"/>
      <c r="E292" s="132"/>
      <c r="F292" s="133">
        <f>+SUM(F262:F291)</f>
        <v>0</v>
      </c>
      <c r="G292" s="133">
        <f>+SUM(G262:G291)</f>
        <v>0</v>
      </c>
      <c r="I292" s="119"/>
      <c r="J292" s="104" t="s">
        <v>1547</v>
      </c>
      <c r="K292" s="125"/>
      <c r="L292" s="105" t="s">
        <v>1547</v>
      </c>
      <c r="M292" s="89">
        <f>+SUM(M262:M291)</f>
        <v>0</v>
      </c>
      <c r="N292" s="118"/>
      <c r="O292" s="128"/>
    </row>
    <row r="293" spans="1:15" ht="13.5" thickBot="1">
      <c r="I293" s="120"/>
      <c r="J293" s="121"/>
      <c r="K293" s="121"/>
      <c r="L293" s="121"/>
      <c r="M293" s="121"/>
      <c r="N293" s="121"/>
      <c r="O293" s="108"/>
    </row>
    <row r="294" spans="1:15" ht="13.5" thickBot="1"/>
    <row r="295" spans="1:15" s="16" customFormat="1" ht="16.5">
      <c r="A295" s="87"/>
      <c r="B295" s="87"/>
      <c r="C295" s="129" t="s">
        <v>53</v>
      </c>
      <c r="D295" s="158" t="s">
        <v>28</v>
      </c>
      <c r="F295" s="129" t="s">
        <v>1552</v>
      </c>
      <c r="G295" s="158"/>
      <c r="H295" s="23"/>
      <c r="I295" s="113"/>
      <c r="J295" s="85"/>
      <c r="K295" s="85"/>
      <c r="L295" s="114"/>
      <c r="M295" s="85"/>
      <c r="N295" s="115"/>
      <c r="O295" s="94"/>
    </row>
    <row r="296" spans="1:15" s="16" customFormat="1" ht="63.75">
      <c r="A296" s="87"/>
      <c r="B296" s="87"/>
      <c r="C296" s="13" t="s">
        <v>1038</v>
      </c>
      <c r="D296" s="88" t="s">
        <v>1543</v>
      </c>
      <c r="E296" s="88" t="s">
        <v>1556</v>
      </c>
      <c r="F296" s="13" t="s">
        <v>1039</v>
      </c>
      <c r="G296" s="13" t="s">
        <v>1040</v>
      </c>
      <c r="H296" s="23"/>
      <c r="I296" s="116"/>
      <c r="J296" s="95" t="s">
        <v>1544</v>
      </c>
      <c r="K296" s="95" t="s">
        <v>1593</v>
      </c>
      <c r="L296" s="96" t="s">
        <v>1651</v>
      </c>
      <c r="M296" s="13" t="s">
        <v>1546</v>
      </c>
      <c r="N296" s="88" t="s">
        <v>1652</v>
      </c>
      <c r="O296" s="98"/>
    </row>
    <row r="297" spans="1:15">
      <c r="B297" s="99">
        <v>1</v>
      </c>
      <c r="C297" s="154"/>
      <c r="D297" s="157"/>
      <c r="E297" s="135">
        <f>IF(C297=0,0,VLOOKUP(C297,Personal!B:C,2,FALSE))</f>
        <v>0</v>
      </c>
      <c r="F297" s="155"/>
      <c r="G297" s="68">
        <f>IF(F297=0,0,E297/K297*F297)</f>
        <v>0</v>
      </c>
      <c r="I297" s="117"/>
      <c r="J297" s="58">
        <f>IF(E297=0,0,E297/K297)</f>
        <v>0</v>
      </c>
      <c r="K297" s="185" t="e">
        <f>VLOOKUP(C297,Personal!B:D,3,FALSE)</f>
        <v>#N/A</v>
      </c>
      <c r="L297" s="57">
        <f>+MIN(J297,80)</f>
        <v>0</v>
      </c>
      <c r="M297" s="56">
        <f t="shared" ref="M297:M326" si="54">+L297*F297</f>
        <v>0</v>
      </c>
      <c r="N297" s="101" t="str">
        <f>IF(J297=L297,"OK","LIMITADO A MÁXIMO CONVOCATORIA")</f>
        <v>OK</v>
      </c>
      <c r="O297" s="103"/>
    </row>
    <row r="298" spans="1:15">
      <c r="B298" s="99">
        <v>2</v>
      </c>
      <c r="C298" s="154"/>
      <c r="D298" s="157"/>
      <c r="E298" s="135">
        <f>IF(C298=0,0,VLOOKUP(C298,Personal!B:C,2,FALSE))</f>
        <v>0</v>
      </c>
      <c r="F298" s="155"/>
      <c r="G298" s="68">
        <f t="shared" ref="G298:G326" si="55">IF(F298=0,0,E298/K298*F298)</f>
        <v>0</v>
      </c>
      <c r="I298" s="119"/>
      <c r="J298" s="58">
        <f t="shared" ref="J298:J326" si="56">IF(E298=0,0,E298/K298)</f>
        <v>0</v>
      </c>
      <c r="K298" s="185" t="e">
        <f>VLOOKUP(C298,Personal!B:D,3,FALSE)</f>
        <v>#N/A</v>
      </c>
      <c r="L298" s="57">
        <f t="shared" ref="L298:L326" si="57">+MIN(J298,80)</f>
        <v>0</v>
      </c>
      <c r="M298" s="56">
        <f t="shared" si="54"/>
        <v>0</v>
      </c>
      <c r="N298" s="101" t="str">
        <f t="shared" ref="N298:N305" si="58">IF(J298=L298,"OK","LIMITADO A MÁXIMO CONVOCATORIA")</f>
        <v>OK</v>
      </c>
      <c r="O298" s="103"/>
    </row>
    <row r="299" spans="1:15">
      <c r="B299" s="99">
        <v>3</v>
      </c>
      <c r="C299" s="154"/>
      <c r="D299" s="157"/>
      <c r="E299" s="135">
        <f>IF(C299=0,0,VLOOKUP(C299,Personal!B:C,2,FALSE))</f>
        <v>0</v>
      </c>
      <c r="F299" s="155"/>
      <c r="G299" s="68">
        <f t="shared" si="55"/>
        <v>0</v>
      </c>
      <c r="I299" s="119"/>
      <c r="J299" s="58">
        <f t="shared" si="56"/>
        <v>0</v>
      </c>
      <c r="K299" s="185" t="e">
        <f>VLOOKUP(C299,Personal!B:D,3,FALSE)</f>
        <v>#N/A</v>
      </c>
      <c r="L299" s="57">
        <f t="shared" si="57"/>
        <v>0</v>
      </c>
      <c r="M299" s="56">
        <f t="shared" si="54"/>
        <v>0</v>
      </c>
      <c r="N299" s="101" t="str">
        <f t="shared" si="58"/>
        <v>OK</v>
      </c>
      <c r="O299" s="103"/>
    </row>
    <row r="300" spans="1:15">
      <c r="B300" s="99">
        <v>4</v>
      </c>
      <c r="C300" s="154"/>
      <c r="D300" s="157"/>
      <c r="E300" s="135">
        <f>IF(C300=0,0,VLOOKUP(C300,Personal!B:C,2,FALSE))</f>
        <v>0</v>
      </c>
      <c r="F300" s="155"/>
      <c r="G300" s="68">
        <f t="shared" si="55"/>
        <v>0</v>
      </c>
      <c r="I300" s="119"/>
      <c r="J300" s="58">
        <f t="shared" si="56"/>
        <v>0</v>
      </c>
      <c r="K300" s="185" t="e">
        <f>VLOOKUP(C300,Personal!B:D,3,FALSE)</f>
        <v>#N/A</v>
      </c>
      <c r="L300" s="57">
        <f t="shared" si="57"/>
        <v>0</v>
      </c>
      <c r="M300" s="56">
        <f t="shared" si="54"/>
        <v>0</v>
      </c>
      <c r="N300" s="101" t="str">
        <f t="shared" si="58"/>
        <v>OK</v>
      </c>
      <c r="O300" s="103"/>
    </row>
    <row r="301" spans="1:15">
      <c r="B301" s="99">
        <v>5</v>
      </c>
      <c r="C301" s="154"/>
      <c r="D301" s="157"/>
      <c r="E301" s="135">
        <f>IF(C301=0,0,VLOOKUP(C301,Personal!B:C,2,FALSE))</f>
        <v>0</v>
      </c>
      <c r="F301" s="155"/>
      <c r="G301" s="68">
        <f t="shared" si="55"/>
        <v>0</v>
      </c>
      <c r="I301" s="119"/>
      <c r="J301" s="58">
        <f t="shared" si="56"/>
        <v>0</v>
      </c>
      <c r="K301" s="185" t="e">
        <f>VLOOKUP(C301,Personal!B:D,3,FALSE)</f>
        <v>#N/A</v>
      </c>
      <c r="L301" s="57">
        <f t="shared" si="57"/>
        <v>0</v>
      </c>
      <c r="M301" s="56">
        <f t="shared" si="54"/>
        <v>0</v>
      </c>
      <c r="N301" s="101" t="str">
        <f t="shared" si="58"/>
        <v>OK</v>
      </c>
      <c r="O301" s="103"/>
    </row>
    <row r="302" spans="1:15">
      <c r="B302" s="99">
        <v>6</v>
      </c>
      <c r="C302" s="154"/>
      <c r="D302" s="157"/>
      <c r="E302" s="135">
        <f>IF(C302=0,0,VLOOKUP(C302,Personal!B:C,2,FALSE))</f>
        <v>0</v>
      </c>
      <c r="F302" s="155"/>
      <c r="G302" s="68">
        <f t="shared" si="55"/>
        <v>0</v>
      </c>
      <c r="I302" s="119"/>
      <c r="J302" s="58">
        <f t="shared" si="56"/>
        <v>0</v>
      </c>
      <c r="K302" s="185" t="e">
        <f>VLOOKUP(C302,Personal!B:D,3,FALSE)</f>
        <v>#N/A</v>
      </c>
      <c r="L302" s="57">
        <f t="shared" si="57"/>
        <v>0</v>
      </c>
      <c r="M302" s="56">
        <f t="shared" si="54"/>
        <v>0</v>
      </c>
      <c r="N302" s="101" t="str">
        <f t="shared" si="58"/>
        <v>OK</v>
      </c>
      <c r="O302" s="103"/>
    </row>
    <row r="303" spans="1:15">
      <c r="B303" s="99">
        <v>7</v>
      </c>
      <c r="C303" s="154"/>
      <c r="D303" s="157"/>
      <c r="E303" s="135">
        <f>IF(C303=0,0,VLOOKUP(C303,Personal!B:C,2,FALSE))</f>
        <v>0</v>
      </c>
      <c r="F303" s="155"/>
      <c r="G303" s="68">
        <f t="shared" si="55"/>
        <v>0</v>
      </c>
      <c r="I303" s="119"/>
      <c r="J303" s="58">
        <f t="shared" si="56"/>
        <v>0</v>
      </c>
      <c r="K303" s="185" t="e">
        <f>VLOOKUP(C303,Personal!B:D,3,FALSE)</f>
        <v>#N/A</v>
      </c>
      <c r="L303" s="57">
        <f t="shared" si="57"/>
        <v>0</v>
      </c>
      <c r="M303" s="56">
        <f t="shared" si="54"/>
        <v>0</v>
      </c>
      <c r="N303" s="101" t="str">
        <f t="shared" si="58"/>
        <v>OK</v>
      </c>
      <c r="O303" s="103"/>
    </row>
    <row r="304" spans="1:15">
      <c r="B304" s="99">
        <v>8</v>
      </c>
      <c r="C304" s="154"/>
      <c r="D304" s="157"/>
      <c r="E304" s="135">
        <f>IF(C304=0,0,VLOOKUP(C304,Personal!B:C,2,FALSE))</f>
        <v>0</v>
      </c>
      <c r="F304" s="155"/>
      <c r="G304" s="68">
        <f t="shared" si="55"/>
        <v>0</v>
      </c>
      <c r="I304" s="119"/>
      <c r="J304" s="58">
        <f t="shared" si="56"/>
        <v>0</v>
      </c>
      <c r="K304" s="185" t="e">
        <f>VLOOKUP(C304,Personal!B:D,3,FALSE)</f>
        <v>#N/A</v>
      </c>
      <c r="L304" s="57">
        <f t="shared" si="57"/>
        <v>0</v>
      </c>
      <c r="M304" s="56">
        <f t="shared" si="54"/>
        <v>0</v>
      </c>
      <c r="N304" s="101" t="str">
        <f t="shared" si="58"/>
        <v>OK</v>
      </c>
      <c r="O304" s="103"/>
    </row>
    <row r="305" spans="2:15">
      <c r="B305" s="99">
        <v>9</v>
      </c>
      <c r="C305" s="154"/>
      <c r="D305" s="157"/>
      <c r="E305" s="135">
        <f>IF(C305=0,0,VLOOKUP(C305,Personal!B:C,2,FALSE))</f>
        <v>0</v>
      </c>
      <c r="F305" s="155"/>
      <c r="G305" s="68">
        <f t="shared" si="55"/>
        <v>0</v>
      </c>
      <c r="I305" s="119"/>
      <c r="J305" s="58">
        <f t="shared" si="56"/>
        <v>0</v>
      </c>
      <c r="K305" s="185" t="e">
        <f>VLOOKUP(C305,Personal!B:D,3,FALSE)</f>
        <v>#N/A</v>
      </c>
      <c r="L305" s="57">
        <f t="shared" si="57"/>
        <v>0</v>
      </c>
      <c r="M305" s="56">
        <f t="shared" si="54"/>
        <v>0</v>
      </c>
      <c r="N305" s="101" t="str">
        <f t="shared" si="58"/>
        <v>OK</v>
      </c>
      <c r="O305" s="103"/>
    </row>
    <row r="306" spans="2:15">
      <c r="B306" s="99">
        <v>10</v>
      </c>
      <c r="C306" s="154"/>
      <c r="D306" s="157"/>
      <c r="E306" s="135">
        <f>IF(C306=0,0,VLOOKUP(C306,Personal!B:C,2,FALSE))</f>
        <v>0</v>
      </c>
      <c r="F306" s="155"/>
      <c r="G306" s="68">
        <f t="shared" si="55"/>
        <v>0</v>
      </c>
      <c r="I306" s="119"/>
      <c r="J306" s="58">
        <f t="shared" si="56"/>
        <v>0</v>
      </c>
      <c r="K306" s="185" t="e">
        <f>VLOOKUP(C306,Personal!B:D,3,FALSE)</f>
        <v>#N/A</v>
      </c>
      <c r="L306" s="57">
        <f t="shared" si="57"/>
        <v>0</v>
      </c>
      <c r="M306" s="56">
        <f t="shared" si="54"/>
        <v>0</v>
      </c>
      <c r="N306" s="101" t="str">
        <f>IF(J306=L306,"OK","LIMITADO A MÁXIMO CONVOCATORIA")</f>
        <v>OK</v>
      </c>
      <c r="O306" s="103"/>
    </row>
    <row r="307" spans="2:15">
      <c r="B307" s="99">
        <v>11</v>
      </c>
      <c r="C307" s="154"/>
      <c r="D307" s="157"/>
      <c r="E307" s="135">
        <f>IF(C307=0,0,VLOOKUP(C307,Personal!B:C,2,FALSE))</f>
        <v>0</v>
      </c>
      <c r="F307" s="155"/>
      <c r="G307" s="68">
        <f t="shared" si="55"/>
        <v>0</v>
      </c>
      <c r="I307" s="119"/>
      <c r="J307" s="58">
        <f t="shared" si="56"/>
        <v>0</v>
      </c>
      <c r="K307" s="185" t="e">
        <f>VLOOKUP(C307,Personal!B:D,3,FALSE)</f>
        <v>#N/A</v>
      </c>
      <c r="L307" s="57">
        <f t="shared" si="57"/>
        <v>0</v>
      </c>
      <c r="M307" s="56">
        <f t="shared" si="54"/>
        <v>0</v>
      </c>
      <c r="N307" s="101" t="str">
        <f>IF(J307=L307,"OK","LIMITADO A MÁXIMO CONVOCATORIA")</f>
        <v>OK</v>
      </c>
      <c r="O307" s="103"/>
    </row>
    <row r="308" spans="2:15">
      <c r="B308" s="99">
        <v>12</v>
      </c>
      <c r="C308" s="154"/>
      <c r="D308" s="157"/>
      <c r="E308" s="135">
        <f>IF(C308=0,0,VLOOKUP(C308,Personal!B:C,2,FALSE))</f>
        <v>0</v>
      </c>
      <c r="F308" s="155"/>
      <c r="G308" s="68">
        <f t="shared" si="55"/>
        <v>0</v>
      </c>
      <c r="I308" s="119"/>
      <c r="J308" s="58">
        <f t="shared" si="56"/>
        <v>0</v>
      </c>
      <c r="K308" s="185" t="e">
        <f>VLOOKUP(C308,Personal!B:D,3,FALSE)</f>
        <v>#N/A</v>
      </c>
      <c r="L308" s="57">
        <f t="shared" si="57"/>
        <v>0</v>
      </c>
      <c r="M308" s="56">
        <f t="shared" si="54"/>
        <v>0</v>
      </c>
      <c r="N308" s="101" t="str">
        <f>IF(J308=L308,"OK","LIMITADO A MÁXIMO CONVOCATORIA")</f>
        <v>OK</v>
      </c>
      <c r="O308" s="103"/>
    </row>
    <row r="309" spans="2:15">
      <c r="B309" s="99">
        <v>13</v>
      </c>
      <c r="C309" s="154"/>
      <c r="D309" s="157"/>
      <c r="E309" s="135">
        <f>IF(C309=0,0,VLOOKUP(C309,Personal!B:C,2,FALSE))</f>
        <v>0</v>
      </c>
      <c r="F309" s="155"/>
      <c r="G309" s="68">
        <f t="shared" si="55"/>
        <v>0</v>
      </c>
      <c r="I309" s="119"/>
      <c r="J309" s="58">
        <f t="shared" si="56"/>
        <v>0</v>
      </c>
      <c r="K309" s="185" t="e">
        <f>VLOOKUP(C309,Personal!B:D,3,FALSE)</f>
        <v>#N/A</v>
      </c>
      <c r="L309" s="57">
        <f t="shared" si="57"/>
        <v>0</v>
      </c>
      <c r="M309" s="56">
        <f t="shared" si="54"/>
        <v>0</v>
      </c>
      <c r="N309" s="101" t="str">
        <f t="shared" ref="N309:N314" si="59">IF(J309=L309,"OK","LIMITADO A MÁXIMO CONVOCATORIA")</f>
        <v>OK</v>
      </c>
      <c r="O309" s="103"/>
    </row>
    <row r="310" spans="2:15">
      <c r="B310" s="99">
        <v>14</v>
      </c>
      <c r="C310" s="154"/>
      <c r="D310" s="157"/>
      <c r="E310" s="135">
        <f>IF(C310=0,0,VLOOKUP(C310,Personal!B:C,2,FALSE))</f>
        <v>0</v>
      </c>
      <c r="F310" s="155"/>
      <c r="G310" s="68">
        <f t="shared" si="55"/>
        <v>0</v>
      </c>
      <c r="I310" s="119"/>
      <c r="J310" s="58">
        <f t="shared" si="56"/>
        <v>0</v>
      </c>
      <c r="K310" s="185" t="e">
        <f>VLOOKUP(C310,Personal!B:D,3,FALSE)</f>
        <v>#N/A</v>
      </c>
      <c r="L310" s="57">
        <f t="shared" si="57"/>
        <v>0</v>
      </c>
      <c r="M310" s="56">
        <f t="shared" si="54"/>
        <v>0</v>
      </c>
      <c r="N310" s="101" t="str">
        <f t="shared" si="59"/>
        <v>OK</v>
      </c>
      <c r="O310" s="103"/>
    </row>
    <row r="311" spans="2:15">
      <c r="B311" s="99">
        <v>15</v>
      </c>
      <c r="C311" s="154"/>
      <c r="D311" s="157"/>
      <c r="E311" s="135">
        <f>IF(C311=0,0,VLOOKUP(C311,Personal!B:C,2,FALSE))</f>
        <v>0</v>
      </c>
      <c r="F311" s="155"/>
      <c r="G311" s="68">
        <f t="shared" si="55"/>
        <v>0</v>
      </c>
      <c r="I311" s="119"/>
      <c r="J311" s="58">
        <f t="shared" si="56"/>
        <v>0</v>
      </c>
      <c r="K311" s="185" t="e">
        <f>VLOOKUP(C311,Personal!B:D,3,FALSE)</f>
        <v>#N/A</v>
      </c>
      <c r="L311" s="57">
        <f t="shared" si="57"/>
        <v>0</v>
      </c>
      <c r="M311" s="56">
        <f t="shared" si="54"/>
        <v>0</v>
      </c>
      <c r="N311" s="101" t="str">
        <f t="shared" si="59"/>
        <v>OK</v>
      </c>
      <c r="O311" s="103"/>
    </row>
    <row r="312" spans="2:15">
      <c r="B312" s="99">
        <v>16</v>
      </c>
      <c r="C312" s="154"/>
      <c r="D312" s="157"/>
      <c r="E312" s="135">
        <f>IF(C312=0,0,VLOOKUP(C312,Personal!B:C,2,FALSE))</f>
        <v>0</v>
      </c>
      <c r="F312" s="155"/>
      <c r="G312" s="68">
        <f t="shared" si="55"/>
        <v>0</v>
      </c>
      <c r="I312" s="119"/>
      <c r="J312" s="58">
        <f t="shared" si="56"/>
        <v>0</v>
      </c>
      <c r="K312" s="185" t="e">
        <f>VLOOKUP(C312,Personal!B:D,3,FALSE)</f>
        <v>#N/A</v>
      </c>
      <c r="L312" s="57">
        <f t="shared" si="57"/>
        <v>0</v>
      </c>
      <c r="M312" s="56">
        <f t="shared" si="54"/>
        <v>0</v>
      </c>
      <c r="N312" s="101" t="str">
        <f t="shared" si="59"/>
        <v>OK</v>
      </c>
      <c r="O312" s="103"/>
    </row>
    <row r="313" spans="2:15">
      <c r="B313" s="99">
        <v>17</v>
      </c>
      <c r="C313" s="154"/>
      <c r="D313" s="157"/>
      <c r="E313" s="135">
        <f>IF(C313=0,0,VLOOKUP(C313,Personal!B:C,2,FALSE))</f>
        <v>0</v>
      </c>
      <c r="F313" s="155"/>
      <c r="G313" s="68">
        <f t="shared" si="55"/>
        <v>0</v>
      </c>
      <c r="I313" s="119"/>
      <c r="J313" s="58">
        <f t="shared" si="56"/>
        <v>0</v>
      </c>
      <c r="K313" s="185" t="e">
        <f>VLOOKUP(C313,Personal!B:D,3,FALSE)</f>
        <v>#N/A</v>
      </c>
      <c r="L313" s="57">
        <f t="shared" si="57"/>
        <v>0</v>
      </c>
      <c r="M313" s="56">
        <f t="shared" si="54"/>
        <v>0</v>
      </c>
      <c r="N313" s="101" t="str">
        <f t="shared" si="59"/>
        <v>OK</v>
      </c>
      <c r="O313" s="103"/>
    </row>
    <row r="314" spans="2:15">
      <c r="B314" s="99">
        <v>18</v>
      </c>
      <c r="C314" s="154"/>
      <c r="D314" s="157"/>
      <c r="E314" s="135">
        <f>IF(C314=0,0,VLOOKUP(C314,Personal!B:C,2,FALSE))</f>
        <v>0</v>
      </c>
      <c r="F314" s="155"/>
      <c r="G314" s="68">
        <f t="shared" si="55"/>
        <v>0</v>
      </c>
      <c r="I314" s="119"/>
      <c r="J314" s="58">
        <f t="shared" si="56"/>
        <v>0</v>
      </c>
      <c r="K314" s="185" t="e">
        <f>VLOOKUP(C314,Personal!B:D,3,FALSE)</f>
        <v>#N/A</v>
      </c>
      <c r="L314" s="57">
        <f t="shared" si="57"/>
        <v>0</v>
      </c>
      <c r="M314" s="56">
        <f t="shared" si="54"/>
        <v>0</v>
      </c>
      <c r="N314" s="101" t="str">
        <f t="shared" si="59"/>
        <v>OK</v>
      </c>
      <c r="O314" s="103"/>
    </row>
    <row r="315" spans="2:15">
      <c r="B315" s="99">
        <v>19</v>
      </c>
      <c r="C315" s="154"/>
      <c r="D315" s="157"/>
      <c r="E315" s="135">
        <f>IF(C315=0,0,VLOOKUP(C315,Personal!B:C,2,FALSE))</f>
        <v>0</v>
      </c>
      <c r="F315" s="155"/>
      <c r="G315" s="68">
        <f t="shared" si="55"/>
        <v>0</v>
      </c>
      <c r="I315" s="119"/>
      <c r="J315" s="58">
        <f t="shared" si="56"/>
        <v>0</v>
      </c>
      <c r="K315" s="185" t="e">
        <f>VLOOKUP(C315,Personal!B:D,3,FALSE)</f>
        <v>#N/A</v>
      </c>
      <c r="L315" s="57">
        <f t="shared" si="57"/>
        <v>0</v>
      </c>
      <c r="M315" s="56">
        <f t="shared" si="54"/>
        <v>0</v>
      </c>
      <c r="N315" s="101" t="str">
        <f>IF(J315=L315,"OK","LIMITADO A MÁXIMO CONVOCATORIA")</f>
        <v>OK</v>
      </c>
      <c r="O315" s="103"/>
    </row>
    <row r="316" spans="2:15">
      <c r="B316" s="99">
        <v>20</v>
      </c>
      <c r="C316" s="154"/>
      <c r="D316" s="157"/>
      <c r="E316" s="135">
        <f>IF(C316=0,0,VLOOKUP(C316,Personal!B:C,2,FALSE))</f>
        <v>0</v>
      </c>
      <c r="F316" s="155"/>
      <c r="G316" s="68">
        <f t="shared" si="55"/>
        <v>0</v>
      </c>
      <c r="I316" s="119"/>
      <c r="J316" s="58">
        <f t="shared" si="56"/>
        <v>0</v>
      </c>
      <c r="K316" s="185" t="e">
        <f>VLOOKUP(C316,Personal!B:D,3,FALSE)</f>
        <v>#N/A</v>
      </c>
      <c r="L316" s="57">
        <f t="shared" si="57"/>
        <v>0</v>
      </c>
      <c r="M316" s="56">
        <f t="shared" si="54"/>
        <v>0</v>
      </c>
      <c r="N316" s="101" t="str">
        <f>IF(J316=L316,"OK","LIMITADO A MÁXIMO CONVOCATORIA")</f>
        <v>OK</v>
      </c>
      <c r="O316" s="103"/>
    </row>
    <row r="317" spans="2:15">
      <c r="B317" s="99">
        <v>21</v>
      </c>
      <c r="C317" s="154"/>
      <c r="D317" s="154"/>
      <c r="E317" s="135">
        <f>IF(C317=0,0,VLOOKUP(C317,Personal!B:C,2,FALSE))</f>
        <v>0</v>
      </c>
      <c r="F317" s="155"/>
      <c r="G317" s="68">
        <f t="shared" si="55"/>
        <v>0</v>
      </c>
      <c r="I317" s="119"/>
      <c r="J317" s="58">
        <f t="shared" si="56"/>
        <v>0</v>
      </c>
      <c r="K317" s="185" t="e">
        <f>VLOOKUP(C317,Personal!B:D,3,FALSE)</f>
        <v>#N/A</v>
      </c>
      <c r="L317" s="57">
        <f t="shared" si="57"/>
        <v>0</v>
      </c>
      <c r="M317" s="56">
        <f t="shared" si="54"/>
        <v>0</v>
      </c>
      <c r="N317" s="101" t="str">
        <f>IF(J317=L317,"OK","LIMITADO A MÁXIMO CONVOCATORIA")</f>
        <v>OK</v>
      </c>
      <c r="O317" s="103"/>
    </row>
    <row r="318" spans="2:15">
      <c r="B318" s="99">
        <v>22</v>
      </c>
      <c r="C318" s="154"/>
      <c r="D318" s="157"/>
      <c r="E318" s="135">
        <f>IF(C318=0,0,VLOOKUP(C318,Personal!B:C,2,FALSE))</f>
        <v>0</v>
      </c>
      <c r="F318" s="155"/>
      <c r="G318" s="68">
        <f t="shared" si="55"/>
        <v>0</v>
      </c>
      <c r="I318" s="119"/>
      <c r="J318" s="58">
        <f t="shared" si="56"/>
        <v>0</v>
      </c>
      <c r="K318" s="185" t="e">
        <f>VLOOKUP(C318,Personal!B:D,3,FALSE)</f>
        <v>#N/A</v>
      </c>
      <c r="L318" s="57">
        <f t="shared" si="57"/>
        <v>0</v>
      </c>
      <c r="M318" s="56">
        <f t="shared" si="54"/>
        <v>0</v>
      </c>
      <c r="N318" s="101" t="str">
        <f t="shared" ref="N318:N324" si="60">IF(J318=L318,"OK","LIMITADO A MÁXIMO CONVOCATORIA")</f>
        <v>OK</v>
      </c>
      <c r="O318" s="103"/>
    </row>
    <row r="319" spans="2:15">
      <c r="B319" s="99">
        <v>23</v>
      </c>
      <c r="C319" s="154"/>
      <c r="D319" s="157"/>
      <c r="E319" s="135">
        <f>IF(C319=0,0,VLOOKUP(C319,Personal!B:C,2,FALSE))</f>
        <v>0</v>
      </c>
      <c r="F319" s="155"/>
      <c r="G319" s="68">
        <f t="shared" si="55"/>
        <v>0</v>
      </c>
      <c r="I319" s="119"/>
      <c r="J319" s="58">
        <f t="shared" si="56"/>
        <v>0</v>
      </c>
      <c r="K319" s="185" t="e">
        <f>VLOOKUP(C319,Personal!B:D,3,FALSE)</f>
        <v>#N/A</v>
      </c>
      <c r="L319" s="57">
        <f t="shared" si="57"/>
        <v>0</v>
      </c>
      <c r="M319" s="56">
        <f t="shared" si="54"/>
        <v>0</v>
      </c>
      <c r="N319" s="101" t="str">
        <f t="shared" si="60"/>
        <v>OK</v>
      </c>
      <c r="O319" s="103"/>
    </row>
    <row r="320" spans="2:15">
      <c r="B320" s="99">
        <v>24</v>
      </c>
      <c r="C320" s="154"/>
      <c r="D320" s="157"/>
      <c r="E320" s="135">
        <f>IF(C320=0,0,VLOOKUP(C320,Personal!B:C,2,FALSE))</f>
        <v>0</v>
      </c>
      <c r="F320" s="155"/>
      <c r="G320" s="68">
        <f t="shared" si="55"/>
        <v>0</v>
      </c>
      <c r="I320" s="119"/>
      <c r="J320" s="58">
        <f t="shared" si="56"/>
        <v>0</v>
      </c>
      <c r="K320" s="185" t="e">
        <f>VLOOKUP(C320,Personal!B:D,3,FALSE)</f>
        <v>#N/A</v>
      </c>
      <c r="L320" s="57">
        <f t="shared" si="57"/>
        <v>0</v>
      </c>
      <c r="M320" s="56">
        <f t="shared" si="54"/>
        <v>0</v>
      </c>
      <c r="N320" s="101" t="str">
        <f t="shared" si="60"/>
        <v>OK</v>
      </c>
      <c r="O320" s="103"/>
    </row>
    <row r="321" spans="1:15">
      <c r="B321" s="99">
        <v>25</v>
      </c>
      <c r="C321" s="154"/>
      <c r="D321" s="157"/>
      <c r="E321" s="135">
        <f>IF(C321=0,0,VLOOKUP(C321,Personal!B:C,2,FALSE))</f>
        <v>0</v>
      </c>
      <c r="F321" s="155"/>
      <c r="G321" s="68">
        <f t="shared" si="55"/>
        <v>0</v>
      </c>
      <c r="I321" s="119"/>
      <c r="J321" s="58">
        <f t="shared" si="56"/>
        <v>0</v>
      </c>
      <c r="K321" s="185" t="e">
        <f>VLOOKUP(C321,Personal!B:D,3,FALSE)</f>
        <v>#N/A</v>
      </c>
      <c r="L321" s="57">
        <f t="shared" si="57"/>
        <v>0</v>
      </c>
      <c r="M321" s="56">
        <f t="shared" si="54"/>
        <v>0</v>
      </c>
      <c r="N321" s="101" t="str">
        <f t="shared" si="60"/>
        <v>OK</v>
      </c>
      <c r="O321" s="103"/>
    </row>
    <row r="322" spans="1:15">
      <c r="B322" s="99">
        <v>26</v>
      </c>
      <c r="C322" s="154"/>
      <c r="D322" s="157"/>
      <c r="E322" s="135">
        <f>IF(C322=0,0,VLOOKUP(C322,Personal!B:C,2,FALSE))</f>
        <v>0</v>
      </c>
      <c r="F322" s="155"/>
      <c r="G322" s="68">
        <f t="shared" si="55"/>
        <v>0</v>
      </c>
      <c r="I322" s="119"/>
      <c r="J322" s="58">
        <f t="shared" si="56"/>
        <v>0</v>
      </c>
      <c r="K322" s="185" t="e">
        <f>VLOOKUP(C322,Personal!B:D,3,FALSE)</f>
        <v>#N/A</v>
      </c>
      <c r="L322" s="57">
        <f t="shared" si="57"/>
        <v>0</v>
      </c>
      <c r="M322" s="56">
        <f t="shared" si="54"/>
        <v>0</v>
      </c>
      <c r="N322" s="101" t="str">
        <f t="shared" si="60"/>
        <v>OK</v>
      </c>
      <c r="O322" s="103"/>
    </row>
    <row r="323" spans="1:15">
      <c r="B323" s="99">
        <v>27</v>
      </c>
      <c r="C323" s="154"/>
      <c r="D323" s="157"/>
      <c r="E323" s="135">
        <f>IF(C323=0,0,VLOOKUP(C323,Personal!B:C,2,FALSE))</f>
        <v>0</v>
      </c>
      <c r="F323" s="155"/>
      <c r="G323" s="68">
        <f t="shared" si="55"/>
        <v>0</v>
      </c>
      <c r="I323" s="119"/>
      <c r="J323" s="58">
        <f t="shared" si="56"/>
        <v>0</v>
      </c>
      <c r="K323" s="185" t="e">
        <f>VLOOKUP(C323,Personal!B:D,3,FALSE)</f>
        <v>#N/A</v>
      </c>
      <c r="L323" s="57">
        <f t="shared" si="57"/>
        <v>0</v>
      </c>
      <c r="M323" s="56">
        <f t="shared" si="54"/>
        <v>0</v>
      </c>
      <c r="N323" s="101" t="str">
        <f t="shared" si="60"/>
        <v>OK</v>
      </c>
      <c r="O323" s="103"/>
    </row>
    <row r="324" spans="1:15">
      <c r="B324" s="99">
        <v>28</v>
      </c>
      <c r="C324" s="154"/>
      <c r="D324" s="157"/>
      <c r="E324" s="135">
        <f>IF(C324=0,0,VLOOKUP(C324,Personal!B:C,2,FALSE))</f>
        <v>0</v>
      </c>
      <c r="F324" s="155"/>
      <c r="G324" s="68">
        <f t="shared" si="55"/>
        <v>0</v>
      </c>
      <c r="I324" s="119"/>
      <c r="J324" s="58">
        <f t="shared" si="56"/>
        <v>0</v>
      </c>
      <c r="K324" s="185" t="e">
        <f>VLOOKUP(C324,Personal!B:D,3,FALSE)</f>
        <v>#N/A</v>
      </c>
      <c r="L324" s="57">
        <f t="shared" si="57"/>
        <v>0</v>
      </c>
      <c r="M324" s="56">
        <f t="shared" si="54"/>
        <v>0</v>
      </c>
      <c r="N324" s="101" t="str">
        <f t="shared" si="60"/>
        <v>OK</v>
      </c>
      <c r="O324" s="103"/>
    </row>
    <row r="325" spans="1:15">
      <c r="B325" s="99">
        <v>29</v>
      </c>
      <c r="C325" s="154"/>
      <c r="D325" s="157"/>
      <c r="E325" s="135">
        <f>IF(C325=0,0,VLOOKUP(C325,Personal!B:C,2,FALSE))</f>
        <v>0</v>
      </c>
      <c r="F325" s="155"/>
      <c r="G325" s="68">
        <f t="shared" si="55"/>
        <v>0</v>
      </c>
      <c r="I325" s="119"/>
      <c r="J325" s="58">
        <f t="shared" si="56"/>
        <v>0</v>
      </c>
      <c r="K325" s="185" t="e">
        <f>VLOOKUP(C325,Personal!B:D,3,FALSE)</f>
        <v>#N/A</v>
      </c>
      <c r="L325" s="57">
        <f t="shared" si="57"/>
        <v>0</v>
      </c>
      <c r="M325" s="56">
        <f t="shared" si="54"/>
        <v>0</v>
      </c>
      <c r="N325" s="101" t="str">
        <f>IF(J325=L325,"OK","LIMITADO A MÁXIMO CONVOCATORIA")</f>
        <v>OK</v>
      </c>
      <c r="O325" s="103"/>
    </row>
    <row r="326" spans="1:15" ht="13.5" thickBot="1">
      <c r="B326" s="99">
        <v>30</v>
      </c>
      <c r="C326" s="154"/>
      <c r="D326" s="157"/>
      <c r="E326" s="135">
        <f>IF(C326=0,0,VLOOKUP(C326,Personal!B:C,2,FALSE))</f>
        <v>0</v>
      </c>
      <c r="F326" s="155"/>
      <c r="G326" s="68">
        <f t="shared" si="55"/>
        <v>0</v>
      </c>
      <c r="I326" s="119"/>
      <c r="J326" s="58">
        <f t="shared" si="56"/>
        <v>0</v>
      </c>
      <c r="K326" s="185" t="e">
        <f>VLOOKUP(C326,Personal!B:D,3,FALSE)</f>
        <v>#N/A</v>
      </c>
      <c r="L326" s="57">
        <f t="shared" si="57"/>
        <v>0</v>
      </c>
      <c r="M326" s="56">
        <f t="shared" si="54"/>
        <v>0</v>
      </c>
      <c r="N326" s="101" t="str">
        <f>IF(J326=L326,"OK","LIMITADO A MÁXIMO CONVOCATORIA")</f>
        <v>OK</v>
      </c>
      <c r="O326" s="103"/>
    </row>
    <row r="327" spans="1:15" ht="26.25" thickBot="1">
      <c r="C327" s="131" t="s">
        <v>1554</v>
      </c>
      <c r="D327" s="131"/>
      <c r="E327" s="132"/>
      <c r="F327" s="133">
        <f>+SUM(F297:F326)</f>
        <v>0</v>
      </c>
      <c r="G327" s="133">
        <f>+SUM(G297:G326)</f>
        <v>0</v>
      </c>
      <c r="I327" s="119"/>
      <c r="J327" s="104" t="s">
        <v>1547</v>
      </c>
      <c r="K327" s="125"/>
      <c r="L327" s="105" t="s">
        <v>1547</v>
      </c>
      <c r="M327" s="89">
        <f>+SUM(M297:M326)</f>
        <v>0</v>
      </c>
      <c r="N327" s="118"/>
      <c r="O327" s="128"/>
    </row>
    <row r="328" spans="1:15" ht="13.5" thickBot="1">
      <c r="I328" s="120"/>
      <c r="J328" s="121"/>
      <c r="K328" s="121"/>
      <c r="L328" s="121"/>
      <c r="M328" s="121"/>
      <c r="N328" s="121"/>
      <c r="O328" s="108"/>
    </row>
    <row r="329" spans="1:15" ht="13.5" thickBot="1"/>
    <row r="330" spans="1:15" s="16" customFormat="1" ht="16.5">
      <c r="A330" s="87"/>
      <c r="B330" s="87"/>
      <c r="C330" s="129" t="s">
        <v>53</v>
      </c>
      <c r="D330" s="158" t="s">
        <v>29</v>
      </c>
      <c r="F330" s="129" t="s">
        <v>1552</v>
      </c>
      <c r="G330" s="158"/>
      <c r="H330" s="23"/>
      <c r="I330" s="113"/>
      <c r="J330" s="85"/>
      <c r="K330" s="85"/>
      <c r="L330" s="114"/>
      <c r="M330" s="85"/>
      <c r="N330" s="115"/>
      <c r="O330" s="94"/>
    </row>
    <row r="331" spans="1:15" s="16" customFormat="1" ht="63.75">
      <c r="A331" s="87"/>
      <c r="B331" s="87"/>
      <c r="C331" s="13" t="s">
        <v>1562</v>
      </c>
      <c r="D331" s="88" t="s">
        <v>1543</v>
      </c>
      <c r="E331" s="88" t="s">
        <v>1553</v>
      </c>
      <c r="F331" s="13" t="s">
        <v>1039</v>
      </c>
      <c r="G331" s="13" t="s">
        <v>1040</v>
      </c>
      <c r="H331" s="23"/>
      <c r="I331" s="116"/>
      <c r="J331" s="95" t="s">
        <v>1544</v>
      </c>
      <c r="K331" s="95" t="s">
        <v>1593</v>
      </c>
      <c r="L331" s="96" t="s">
        <v>1651</v>
      </c>
      <c r="M331" s="13" t="s">
        <v>1546</v>
      </c>
      <c r="N331" s="88" t="s">
        <v>1652</v>
      </c>
      <c r="O331" s="98"/>
    </row>
    <row r="332" spans="1:15">
      <c r="B332" s="99">
        <v>1</v>
      </c>
      <c r="C332" s="154"/>
      <c r="D332" s="157"/>
      <c r="E332" s="135">
        <f>IF(C332=0,0,VLOOKUP(C332,Personal!B:C,2,FALSE))</f>
        <v>0</v>
      </c>
      <c r="F332" s="155"/>
      <c r="G332" s="68">
        <f>IF(F332=0,0,E332/K332*F332)</f>
        <v>0</v>
      </c>
      <c r="I332" s="117"/>
      <c r="J332" s="58">
        <f>IF(E332=0,0,E332/K332)</f>
        <v>0</v>
      </c>
      <c r="K332" s="185" t="e">
        <f>VLOOKUP(C332,Personal!B:D,3,FALSE)</f>
        <v>#N/A</v>
      </c>
      <c r="L332" s="57">
        <f>+MIN(J332,80)</f>
        <v>0</v>
      </c>
      <c r="M332" s="56">
        <f t="shared" ref="M332:M361" si="61">+L332*F332</f>
        <v>0</v>
      </c>
      <c r="N332" s="101" t="str">
        <f>IF(J332=L332,"OK","LIMITADO A MÁXIMO CONVOCATORIA")</f>
        <v>OK</v>
      </c>
      <c r="O332" s="103"/>
    </row>
    <row r="333" spans="1:15">
      <c r="B333" s="99">
        <v>2</v>
      </c>
      <c r="C333" s="154"/>
      <c r="D333" s="157"/>
      <c r="E333" s="135">
        <f>IF(C333=0,0,VLOOKUP(C333,Personal!B:C,2,FALSE))</f>
        <v>0</v>
      </c>
      <c r="F333" s="155"/>
      <c r="G333" s="68">
        <f t="shared" ref="G333:G361" si="62">IF(F333=0,0,E333/K333*F333)</f>
        <v>0</v>
      </c>
      <c r="I333" s="119"/>
      <c r="J333" s="58">
        <f t="shared" ref="J333:J361" si="63">IF(E333=0,0,E333/K333)</f>
        <v>0</v>
      </c>
      <c r="K333" s="185" t="e">
        <f>VLOOKUP(C333,Personal!B:D,3,FALSE)</f>
        <v>#N/A</v>
      </c>
      <c r="L333" s="57">
        <f t="shared" ref="L333:L361" si="64">+MIN(J333,80)</f>
        <v>0</v>
      </c>
      <c r="M333" s="56">
        <f t="shared" si="61"/>
        <v>0</v>
      </c>
      <c r="N333" s="101" t="str">
        <f t="shared" ref="N333:N340" si="65">IF(J333=L333,"OK","LIMITADO A MÁXIMO CONVOCATORIA")</f>
        <v>OK</v>
      </c>
      <c r="O333" s="103"/>
    </row>
    <row r="334" spans="1:15">
      <c r="B334" s="99">
        <v>3</v>
      </c>
      <c r="C334" s="154"/>
      <c r="D334" s="157"/>
      <c r="E334" s="135">
        <f>IF(C334=0,0,VLOOKUP(C334,Personal!B:C,2,FALSE))</f>
        <v>0</v>
      </c>
      <c r="F334" s="155"/>
      <c r="G334" s="68">
        <f t="shared" si="62"/>
        <v>0</v>
      </c>
      <c r="I334" s="119"/>
      <c r="J334" s="58">
        <f t="shared" si="63"/>
        <v>0</v>
      </c>
      <c r="K334" s="185" t="e">
        <f>VLOOKUP(C334,Personal!B:D,3,FALSE)</f>
        <v>#N/A</v>
      </c>
      <c r="L334" s="57">
        <f t="shared" si="64"/>
        <v>0</v>
      </c>
      <c r="M334" s="56">
        <f t="shared" si="61"/>
        <v>0</v>
      </c>
      <c r="N334" s="101" t="str">
        <f t="shared" si="65"/>
        <v>OK</v>
      </c>
      <c r="O334" s="103"/>
    </row>
    <row r="335" spans="1:15">
      <c r="B335" s="99">
        <v>4</v>
      </c>
      <c r="C335" s="154"/>
      <c r="D335" s="157"/>
      <c r="E335" s="135">
        <f>IF(C335=0,0,VLOOKUP(C335,Personal!B:C,2,FALSE))</f>
        <v>0</v>
      </c>
      <c r="F335" s="155"/>
      <c r="G335" s="68">
        <f t="shared" si="62"/>
        <v>0</v>
      </c>
      <c r="I335" s="119"/>
      <c r="J335" s="58">
        <f t="shared" si="63"/>
        <v>0</v>
      </c>
      <c r="K335" s="185" t="e">
        <f>VLOOKUP(C335,Personal!B:D,3,FALSE)</f>
        <v>#N/A</v>
      </c>
      <c r="L335" s="57">
        <f t="shared" si="64"/>
        <v>0</v>
      </c>
      <c r="M335" s="56">
        <f t="shared" si="61"/>
        <v>0</v>
      </c>
      <c r="N335" s="101" t="str">
        <f t="shared" si="65"/>
        <v>OK</v>
      </c>
      <c r="O335" s="103"/>
    </row>
    <row r="336" spans="1:15">
      <c r="B336" s="99">
        <v>5</v>
      </c>
      <c r="C336" s="154"/>
      <c r="D336" s="157"/>
      <c r="E336" s="135">
        <f>IF(C336=0,0,VLOOKUP(C336,Personal!B:C,2,FALSE))</f>
        <v>0</v>
      </c>
      <c r="F336" s="155"/>
      <c r="G336" s="68">
        <f t="shared" si="62"/>
        <v>0</v>
      </c>
      <c r="I336" s="119"/>
      <c r="J336" s="58">
        <f t="shared" si="63"/>
        <v>0</v>
      </c>
      <c r="K336" s="185" t="e">
        <f>VLOOKUP(C336,Personal!B:D,3,FALSE)</f>
        <v>#N/A</v>
      </c>
      <c r="L336" s="57">
        <f t="shared" si="64"/>
        <v>0</v>
      </c>
      <c r="M336" s="56">
        <f t="shared" si="61"/>
        <v>0</v>
      </c>
      <c r="N336" s="101" t="str">
        <f t="shared" si="65"/>
        <v>OK</v>
      </c>
      <c r="O336" s="103"/>
    </row>
    <row r="337" spans="2:15">
      <c r="B337" s="99">
        <v>6</v>
      </c>
      <c r="C337" s="154"/>
      <c r="D337" s="157"/>
      <c r="E337" s="135">
        <f>IF(C337=0,0,VLOOKUP(C337,Personal!B:C,2,FALSE))</f>
        <v>0</v>
      </c>
      <c r="F337" s="155"/>
      <c r="G337" s="68">
        <f t="shared" si="62"/>
        <v>0</v>
      </c>
      <c r="I337" s="119"/>
      <c r="J337" s="58">
        <f t="shared" si="63"/>
        <v>0</v>
      </c>
      <c r="K337" s="185" t="e">
        <f>VLOOKUP(C337,Personal!B:D,3,FALSE)</f>
        <v>#N/A</v>
      </c>
      <c r="L337" s="57">
        <f t="shared" si="64"/>
        <v>0</v>
      </c>
      <c r="M337" s="56">
        <f t="shared" si="61"/>
        <v>0</v>
      </c>
      <c r="N337" s="101" t="str">
        <f t="shared" si="65"/>
        <v>OK</v>
      </c>
      <c r="O337" s="103"/>
    </row>
    <row r="338" spans="2:15">
      <c r="B338" s="99">
        <v>7</v>
      </c>
      <c r="C338" s="154"/>
      <c r="D338" s="157"/>
      <c r="E338" s="135">
        <f>IF(C338=0,0,VLOOKUP(C338,Personal!B:C,2,FALSE))</f>
        <v>0</v>
      </c>
      <c r="F338" s="155"/>
      <c r="G338" s="68">
        <f t="shared" si="62"/>
        <v>0</v>
      </c>
      <c r="I338" s="119"/>
      <c r="J338" s="58">
        <f t="shared" si="63"/>
        <v>0</v>
      </c>
      <c r="K338" s="185" t="e">
        <f>VLOOKUP(C338,Personal!B:D,3,FALSE)</f>
        <v>#N/A</v>
      </c>
      <c r="L338" s="57">
        <f t="shared" si="64"/>
        <v>0</v>
      </c>
      <c r="M338" s="56">
        <f t="shared" si="61"/>
        <v>0</v>
      </c>
      <c r="N338" s="101" t="str">
        <f t="shared" si="65"/>
        <v>OK</v>
      </c>
      <c r="O338" s="103"/>
    </row>
    <row r="339" spans="2:15">
      <c r="B339" s="99">
        <v>8</v>
      </c>
      <c r="C339" s="154"/>
      <c r="D339" s="157"/>
      <c r="E339" s="135">
        <f>IF(C339=0,0,VLOOKUP(C339,Personal!B:C,2,FALSE))</f>
        <v>0</v>
      </c>
      <c r="F339" s="155"/>
      <c r="G339" s="68">
        <f t="shared" si="62"/>
        <v>0</v>
      </c>
      <c r="I339" s="119"/>
      <c r="J339" s="58">
        <f t="shared" si="63"/>
        <v>0</v>
      </c>
      <c r="K339" s="185" t="e">
        <f>VLOOKUP(C339,Personal!B:D,3,FALSE)</f>
        <v>#N/A</v>
      </c>
      <c r="L339" s="57">
        <f t="shared" si="64"/>
        <v>0</v>
      </c>
      <c r="M339" s="56">
        <f t="shared" si="61"/>
        <v>0</v>
      </c>
      <c r="N339" s="101" t="str">
        <f t="shared" si="65"/>
        <v>OK</v>
      </c>
      <c r="O339" s="103"/>
    </row>
    <row r="340" spans="2:15">
      <c r="B340" s="99">
        <v>9</v>
      </c>
      <c r="C340" s="154"/>
      <c r="D340" s="157"/>
      <c r="E340" s="135">
        <f>IF(C340=0,0,VLOOKUP(C340,Personal!B:C,2,FALSE))</f>
        <v>0</v>
      </c>
      <c r="F340" s="155"/>
      <c r="G340" s="68">
        <f t="shared" si="62"/>
        <v>0</v>
      </c>
      <c r="I340" s="119"/>
      <c r="J340" s="58">
        <f t="shared" si="63"/>
        <v>0</v>
      </c>
      <c r="K340" s="185" t="e">
        <f>VLOOKUP(C340,Personal!B:D,3,FALSE)</f>
        <v>#N/A</v>
      </c>
      <c r="L340" s="57">
        <f t="shared" si="64"/>
        <v>0</v>
      </c>
      <c r="M340" s="56">
        <f t="shared" si="61"/>
        <v>0</v>
      </c>
      <c r="N340" s="101" t="str">
        <f t="shared" si="65"/>
        <v>OK</v>
      </c>
      <c r="O340" s="103"/>
    </row>
    <row r="341" spans="2:15">
      <c r="B341" s="99">
        <v>10</v>
      </c>
      <c r="C341" s="154"/>
      <c r="D341" s="157"/>
      <c r="E341" s="135">
        <f>IF(C341=0,0,VLOOKUP(C341,Personal!B:C,2,FALSE))</f>
        <v>0</v>
      </c>
      <c r="F341" s="155"/>
      <c r="G341" s="68">
        <f t="shared" si="62"/>
        <v>0</v>
      </c>
      <c r="I341" s="119"/>
      <c r="J341" s="58">
        <f t="shared" si="63"/>
        <v>0</v>
      </c>
      <c r="K341" s="185" t="e">
        <f>VLOOKUP(C341,Personal!B:D,3,FALSE)</f>
        <v>#N/A</v>
      </c>
      <c r="L341" s="57">
        <f t="shared" si="64"/>
        <v>0</v>
      </c>
      <c r="M341" s="56">
        <f t="shared" si="61"/>
        <v>0</v>
      </c>
      <c r="N341" s="101" t="str">
        <f>IF(J341=L341,"OK","LIMITADO A MÁXIMO CONVOCATORIA")</f>
        <v>OK</v>
      </c>
      <c r="O341" s="103"/>
    </row>
    <row r="342" spans="2:15">
      <c r="B342" s="99">
        <v>11</v>
      </c>
      <c r="C342" s="154"/>
      <c r="D342" s="157"/>
      <c r="E342" s="135">
        <f>IF(C342=0,0,VLOOKUP(C342,Personal!B:C,2,FALSE))</f>
        <v>0</v>
      </c>
      <c r="F342" s="155"/>
      <c r="G342" s="68">
        <f t="shared" si="62"/>
        <v>0</v>
      </c>
      <c r="I342" s="119"/>
      <c r="J342" s="58">
        <f t="shared" si="63"/>
        <v>0</v>
      </c>
      <c r="K342" s="185" t="e">
        <f>VLOOKUP(C342,Personal!B:D,3,FALSE)</f>
        <v>#N/A</v>
      </c>
      <c r="L342" s="57">
        <f t="shared" si="64"/>
        <v>0</v>
      </c>
      <c r="M342" s="56">
        <f t="shared" si="61"/>
        <v>0</v>
      </c>
      <c r="N342" s="101" t="str">
        <f>IF(J342=L342,"OK","LIMITADO A MÁXIMO CONVOCATORIA")</f>
        <v>OK</v>
      </c>
      <c r="O342" s="103"/>
    </row>
    <row r="343" spans="2:15">
      <c r="B343" s="99">
        <v>12</v>
      </c>
      <c r="C343" s="154"/>
      <c r="D343" s="157"/>
      <c r="E343" s="135">
        <f>IF(C343=0,0,VLOOKUP(C343,Personal!B:C,2,FALSE))</f>
        <v>0</v>
      </c>
      <c r="F343" s="155"/>
      <c r="G343" s="68">
        <f t="shared" si="62"/>
        <v>0</v>
      </c>
      <c r="I343" s="119"/>
      <c r="J343" s="58">
        <f t="shared" si="63"/>
        <v>0</v>
      </c>
      <c r="K343" s="185" t="e">
        <f>VLOOKUP(C343,Personal!B:D,3,FALSE)</f>
        <v>#N/A</v>
      </c>
      <c r="L343" s="57">
        <f t="shared" si="64"/>
        <v>0</v>
      </c>
      <c r="M343" s="56">
        <f t="shared" si="61"/>
        <v>0</v>
      </c>
      <c r="N343" s="101" t="str">
        <f>IF(J343=L343,"OK","LIMITADO A MÁXIMO CONVOCATORIA")</f>
        <v>OK</v>
      </c>
      <c r="O343" s="103"/>
    </row>
    <row r="344" spans="2:15">
      <c r="B344" s="99">
        <v>13</v>
      </c>
      <c r="C344" s="154"/>
      <c r="D344" s="157"/>
      <c r="E344" s="135">
        <f>IF(C344=0,0,VLOOKUP(C344,Personal!B:C,2,FALSE))</f>
        <v>0</v>
      </c>
      <c r="F344" s="155"/>
      <c r="G344" s="68">
        <f t="shared" si="62"/>
        <v>0</v>
      </c>
      <c r="I344" s="119"/>
      <c r="J344" s="58">
        <f t="shared" si="63"/>
        <v>0</v>
      </c>
      <c r="K344" s="185" t="e">
        <f>VLOOKUP(C344,Personal!B:D,3,FALSE)</f>
        <v>#N/A</v>
      </c>
      <c r="L344" s="57">
        <f t="shared" si="64"/>
        <v>0</v>
      </c>
      <c r="M344" s="56">
        <f t="shared" si="61"/>
        <v>0</v>
      </c>
      <c r="N344" s="101" t="str">
        <f t="shared" ref="N344:N349" si="66">IF(J344=L344,"OK","LIMITADO A MÁXIMO CONVOCATORIA")</f>
        <v>OK</v>
      </c>
      <c r="O344" s="103"/>
    </row>
    <row r="345" spans="2:15">
      <c r="B345" s="99">
        <v>14</v>
      </c>
      <c r="C345" s="154"/>
      <c r="D345" s="157"/>
      <c r="E345" s="135">
        <f>IF(C345=0,0,VLOOKUP(C345,Personal!B:C,2,FALSE))</f>
        <v>0</v>
      </c>
      <c r="F345" s="155"/>
      <c r="G345" s="68">
        <f t="shared" si="62"/>
        <v>0</v>
      </c>
      <c r="I345" s="119"/>
      <c r="J345" s="58">
        <f t="shared" si="63"/>
        <v>0</v>
      </c>
      <c r="K345" s="185" t="e">
        <f>VLOOKUP(C345,Personal!B:D,3,FALSE)</f>
        <v>#N/A</v>
      </c>
      <c r="L345" s="57">
        <f t="shared" si="64"/>
        <v>0</v>
      </c>
      <c r="M345" s="56">
        <f t="shared" si="61"/>
        <v>0</v>
      </c>
      <c r="N345" s="101" t="str">
        <f t="shared" si="66"/>
        <v>OK</v>
      </c>
      <c r="O345" s="103"/>
    </row>
    <row r="346" spans="2:15">
      <c r="B346" s="99">
        <v>15</v>
      </c>
      <c r="C346" s="154"/>
      <c r="D346" s="157"/>
      <c r="E346" s="135">
        <f>IF(C346=0,0,VLOOKUP(C346,Personal!B:C,2,FALSE))</f>
        <v>0</v>
      </c>
      <c r="F346" s="155"/>
      <c r="G346" s="68">
        <f t="shared" si="62"/>
        <v>0</v>
      </c>
      <c r="I346" s="119"/>
      <c r="J346" s="58">
        <f t="shared" si="63"/>
        <v>0</v>
      </c>
      <c r="K346" s="185" t="e">
        <f>VLOOKUP(C346,Personal!B:D,3,FALSE)</f>
        <v>#N/A</v>
      </c>
      <c r="L346" s="57">
        <f t="shared" si="64"/>
        <v>0</v>
      </c>
      <c r="M346" s="56">
        <f t="shared" si="61"/>
        <v>0</v>
      </c>
      <c r="N346" s="101" t="str">
        <f t="shared" si="66"/>
        <v>OK</v>
      </c>
      <c r="O346" s="103"/>
    </row>
    <row r="347" spans="2:15">
      <c r="B347" s="99">
        <v>16</v>
      </c>
      <c r="C347" s="154"/>
      <c r="D347" s="157"/>
      <c r="E347" s="135">
        <f>IF(C347=0,0,VLOOKUP(C347,Personal!B:C,2,FALSE))</f>
        <v>0</v>
      </c>
      <c r="F347" s="155"/>
      <c r="G347" s="68">
        <f t="shared" si="62"/>
        <v>0</v>
      </c>
      <c r="I347" s="119"/>
      <c r="J347" s="58">
        <f t="shared" si="63"/>
        <v>0</v>
      </c>
      <c r="K347" s="185" t="e">
        <f>VLOOKUP(C347,Personal!B:D,3,FALSE)</f>
        <v>#N/A</v>
      </c>
      <c r="L347" s="57">
        <f t="shared" si="64"/>
        <v>0</v>
      </c>
      <c r="M347" s="56">
        <f t="shared" si="61"/>
        <v>0</v>
      </c>
      <c r="N347" s="101" t="str">
        <f t="shared" si="66"/>
        <v>OK</v>
      </c>
      <c r="O347" s="103"/>
    </row>
    <row r="348" spans="2:15">
      <c r="B348" s="99">
        <v>17</v>
      </c>
      <c r="C348" s="154"/>
      <c r="D348" s="157"/>
      <c r="E348" s="135">
        <f>IF(C348=0,0,VLOOKUP(C348,Personal!B:C,2,FALSE))</f>
        <v>0</v>
      </c>
      <c r="F348" s="155"/>
      <c r="G348" s="68">
        <f t="shared" si="62"/>
        <v>0</v>
      </c>
      <c r="I348" s="119"/>
      <c r="J348" s="58">
        <f t="shared" si="63"/>
        <v>0</v>
      </c>
      <c r="K348" s="185" t="e">
        <f>VLOOKUP(C348,Personal!B:D,3,FALSE)</f>
        <v>#N/A</v>
      </c>
      <c r="L348" s="57">
        <f t="shared" si="64"/>
        <v>0</v>
      </c>
      <c r="M348" s="56">
        <f t="shared" si="61"/>
        <v>0</v>
      </c>
      <c r="N348" s="101" t="str">
        <f t="shared" si="66"/>
        <v>OK</v>
      </c>
      <c r="O348" s="103"/>
    </row>
    <row r="349" spans="2:15">
      <c r="B349" s="99">
        <v>18</v>
      </c>
      <c r="C349" s="154"/>
      <c r="D349" s="157"/>
      <c r="E349" s="135">
        <f>IF(C349=0,0,VLOOKUP(C349,Personal!B:C,2,FALSE))</f>
        <v>0</v>
      </c>
      <c r="F349" s="155"/>
      <c r="G349" s="68">
        <f t="shared" si="62"/>
        <v>0</v>
      </c>
      <c r="I349" s="119"/>
      <c r="J349" s="58">
        <f t="shared" si="63"/>
        <v>0</v>
      </c>
      <c r="K349" s="185" t="e">
        <f>VLOOKUP(C349,Personal!B:D,3,FALSE)</f>
        <v>#N/A</v>
      </c>
      <c r="L349" s="57">
        <f t="shared" si="64"/>
        <v>0</v>
      </c>
      <c r="M349" s="56">
        <f t="shared" si="61"/>
        <v>0</v>
      </c>
      <c r="N349" s="101" t="str">
        <f t="shared" si="66"/>
        <v>OK</v>
      </c>
      <c r="O349" s="103"/>
    </row>
    <row r="350" spans="2:15">
      <c r="B350" s="99">
        <v>19</v>
      </c>
      <c r="C350" s="154"/>
      <c r="D350" s="157"/>
      <c r="E350" s="135">
        <f>IF(C350=0,0,VLOOKUP(C350,Personal!B:C,2,FALSE))</f>
        <v>0</v>
      </c>
      <c r="F350" s="155"/>
      <c r="G350" s="68">
        <f t="shared" si="62"/>
        <v>0</v>
      </c>
      <c r="I350" s="119"/>
      <c r="J350" s="58">
        <f t="shared" si="63"/>
        <v>0</v>
      </c>
      <c r="K350" s="185" t="e">
        <f>VLOOKUP(C350,Personal!B:D,3,FALSE)</f>
        <v>#N/A</v>
      </c>
      <c r="L350" s="57">
        <f t="shared" si="64"/>
        <v>0</v>
      </c>
      <c r="M350" s="56">
        <f t="shared" si="61"/>
        <v>0</v>
      </c>
      <c r="N350" s="101" t="str">
        <f>IF(J350=L350,"OK","LIMITADO A MÁXIMO CONVOCATORIA")</f>
        <v>OK</v>
      </c>
      <c r="O350" s="103"/>
    </row>
    <row r="351" spans="2:15">
      <c r="B351" s="99">
        <v>20</v>
      </c>
      <c r="C351" s="154"/>
      <c r="D351" s="157"/>
      <c r="E351" s="135">
        <f>IF(C351=0,0,VLOOKUP(C351,Personal!B:C,2,FALSE))</f>
        <v>0</v>
      </c>
      <c r="F351" s="155"/>
      <c r="G351" s="68">
        <f t="shared" si="62"/>
        <v>0</v>
      </c>
      <c r="I351" s="119"/>
      <c r="J351" s="58">
        <f t="shared" si="63"/>
        <v>0</v>
      </c>
      <c r="K351" s="185" t="e">
        <f>VLOOKUP(C351,Personal!B:D,3,FALSE)</f>
        <v>#N/A</v>
      </c>
      <c r="L351" s="57">
        <f t="shared" si="64"/>
        <v>0</v>
      </c>
      <c r="M351" s="56">
        <f t="shared" si="61"/>
        <v>0</v>
      </c>
      <c r="N351" s="101" t="str">
        <f>IF(J351=L351,"OK","LIMITADO A MÁXIMO CONVOCATORIA")</f>
        <v>OK</v>
      </c>
      <c r="O351" s="103"/>
    </row>
    <row r="352" spans="2:15">
      <c r="B352" s="99">
        <v>21</v>
      </c>
      <c r="C352" s="154"/>
      <c r="D352" s="154"/>
      <c r="E352" s="135">
        <f>IF(C352=0,0,VLOOKUP(C352,Personal!B:C,2,FALSE))</f>
        <v>0</v>
      </c>
      <c r="F352" s="155"/>
      <c r="G352" s="68">
        <f t="shared" si="62"/>
        <v>0</v>
      </c>
      <c r="I352" s="119"/>
      <c r="J352" s="58">
        <f t="shared" si="63"/>
        <v>0</v>
      </c>
      <c r="K352" s="185" t="e">
        <f>VLOOKUP(C352,Personal!B:D,3,FALSE)</f>
        <v>#N/A</v>
      </c>
      <c r="L352" s="57">
        <f t="shared" si="64"/>
        <v>0</v>
      </c>
      <c r="M352" s="56">
        <f t="shared" si="61"/>
        <v>0</v>
      </c>
      <c r="N352" s="101" t="str">
        <f>IF(J352=L352,"OK","LIMITADO A MÁXIMO CONVOCATORIA")</f>
        <v>OK</v>
      </c>
      <c r="O352" s="103"/>
    </row>
    <row r="353" spans="1:15">
      <c r="B353" s="99">
        <v>22</v>
      </c>
      <c r="C353" s="154"/>
      <c r="D353" s="157"/>
      <c r="E353" s="135">
        <f>IF(C353=0,0,VLOOKUP(C353,Personal!B:C,2,FALSE))</f>
        <v>0</v>
      </c>
      <c r="F353" s="155"/>
      <c r="G353" s="68">
        <f t="shared" si="62"/>
        <v>0</v>
      </c>
      <c r="I353" s="119"/>
      <c r="J353" s="58">
        <f t="shared" si="63"/>
        <v>0</v>
      </c>
      <c r="K353" s="185" t="e">
        <f>VLOOKUP(C353,Personal!B:D,3,FALSE)</f>
        <v>#N/A</v>
      </c>
      <c r="L353" s="57">
        <f t="shared" si="64"/>
        <v>0</v>
      </c>
      <c r="M353" s="56">
        <f t="shared" si="61"/>
        <v>0</v>
      </c>
      <c r="N353" s="101" t="str">
        <f t="shared" ref="N353:N359" si="67">IF(J353=L353,"OK","LIMITADO A MÁXIMO CONVOCATORIA")</f>
        <v>OK</v>
      </c>
      <c r="O353" s="103"/>
    </row>
    <row r="354" spans="1:15">
      <c r="B354" s="99">
        <v>23</v>
      </c>
      <c r="C354" s="154"/>
      <c r="D354" s="157"/>
      <c r="E354" s="135">
        <f>IF(C354=0,0,VLOOKUP(C354,Personal!B:C,2,FALSE))</f>
        <v>0</v>
      </c>
      <c r="F354" s="155"/>
      <c r="G354" s="68">
        <f t="shared" si="62"/>
        <v>0</v>
      </c>
      <c r="I354" s="119"/>
      <c r="J354" s="58">
        <f t="shared" si="63"/>
        <v>0</v>
      </c>
      <c r="K354" s="185" t="e">
        <f>VLOOKUP(C354,Personal!B:D,3,FALSE)</f>
        <v>#N/A</v>
      </c>
      <c r="L354" s="57">
        <f t="shared" si="64"/>
        <v>0</v>
      </c>
      <c r="M354" s="56">
        <f t="shared" si="61"/>
        <v>0</v>
      </c>
      <c r="N354" s="101" t="str">
        <f t="shared" si="67"/>
        <v>OK</v>
      </c>
      <c r="O354" s="103"/>
    </row>
    <row r="355" spans="1:15">
      <c r="B355" s="99">
        <v>24</v>
      </c>
      <c r="C355" s="154"/>
      <c r="D355" s="157"/>
      <c r="E355" s="135">
        <f>IF(C355=0,0,VLOOKUP(C355,Personal!B:C,2,FALSE))</f>
        <v>0</v>
      </c>
      <c r="F355" s="155"/>
      <c r="G355" s="68">
        <f t="shared" si="62"/>
        <v>0</v>
      </c>
      <c r="I355" s="119"/>
      <c r="J355" s="58">
        <f t="shared" si="63"/>
        <v>0</v>
      </c>
      <c r="K355" s="185" t="e">
        <f>VLOOKUP(C355,Personal!B:D,3,FALSE)</f>
        <v>#N/A</v>
      </c>
      <c r="L355" s="57">
        <f t="shared" si="64"/>
        <v>0</v>
      </c>
      <c r="M355" s="56">
        <f t="shared" si="61"/>
        <v>0</v>
      </c>
      <c r="N355" s="101" t="str">
        <f t="shared" si="67"/>
        <v>OK</v>
      </c>
      <c r="O355" s="103"/>
    </row>
    <row r="356" spans="1:15">
      <c r="B356" s="99">
        <v>25</v>
      </c>
      <c r="C356" s="154"/>
      <c r="D356" s="157"/>
      <c r="E356" s="135">
        <f>IF(C356=0,0,VLOOKUP(C356,Personal!B:C,2,FALSE))</f>
        <v>0</v>
      </c>
      <c r="F356" s="155"/>
      <c r="G356" s="68">
        <f t="shared" si="62"/>
        <v>0</v>
      </c>
      <c r="I356" s="119"/>
      <c r="J356" s="58">
        <f t="shared" si="63"/>
        <v>0</v>
      </c>
      <c r="K356" s="185" t="e">
        <f>VLOOKUP(C356,Personal!B:D,3,FALSE)</f>
        <v>#N/A</v>
      </c>
      <c r="L356" s="57">
        <f t="shared" si="64"/>
        <v>0</v>
      </c>
      <c r="M356" s="56">
        <f t="shared" si="61"/>
        <v>0</v>
      </c>
      <c r="N356" s="101" t="str">
        <f t="shared" si="67"/>
        <v>OK</v>
      </c>
      <c r="O356" s="103"/>
    </row>
    <row r="357" spans="1:15">
      <c r="B357" s="99">
        <v>26</v>
      </c>
      <c r="C357" s="154"/>
      <c r="D357" s="157"/>
      <c r="E357" s="135">
        <f>IF(C357=0,0,VLOOKUP(C357,Personal!B:C,2,FALSE))</f>
        <v>0</v>
      </c>
      <c r="F357" s="155"/>
      <c r="G357" s="68">
        <f t="shared" si="62"/>
        <v>0</v>
      </c>
      <c r="I357" s="119"/>
      <c r="J357" s="58">
        <f t="shared" si="63"/>
        <v>0</v>
      </c>
      <c r="K357" s="185" t="e">
        <f>VLOOKUP(C357,Personal!B:D,3,FALSE)</f>
        <v>#N/A</v>
      </c>
      <c r="L357" s="57">
        <f t="shared" si="64"/>
        <v>0</v>
      </c>
      <c r="M357" s="56">
        <f t="shared" si="61"/>
        <v>0</v>
      </c>
      <c r="N357" s="101" t="str">
        <f t="shared" si="67"/>
        <v>OK</v>
      </c>
      <c r="O357" s="103"/>
    </row>
    <row r="358" spans="1:15">
      <c r="B358" s="99">
        <v>27</v>
      </c>
      <c r="C358" s="154"/>
      <c r="D358" s="157"/>
      <c r="E358" s="135">
        <f>IF(C358=0,0,VLOOKUP(C358,Personal!B:C,2,FALSE))</f>
        <v>0</v>
      </c>
      <c r="F358" s="155"/>
      <c r="G358" s="68">
        <f t="shared" si="62"/>
        <v>0</v>
      </c>
      <c r="I358" s="119"/>
      <c r="J358" s="58">
        <f t="shared" si="63"/>
        <v>0</v>
      </c>
      <c r="K358" s="185" t="e">
        <f>VLOOKUP(C358,Personal!B:D,3,FALSE)</f>
        <v>#N/A</v>
      </c>
      <c r="L358" s="57">
        <f t="shared" si="64"/>
        <v>0</v>
      </c>
      <c r="M358" s="56">
        <f t="shared" si="61"/>
        <v>0</v>
      </c>
      <c r="N358" s="101" t="str">
        <f t="shared" si="67"/>
        <v>OK</v>
      </c>
      <c r="O358" s="103"/>
    </row>
    <row r="359" spans="1:15">
      <c r="B359" s="99">
        <v>28</v>
      </c>
      <c r="C359" s="154"/>
      <c r="D359" s="157"/>
      <c r="E359" s="135">
        <f>IF(C359=0,0,VLOOKUP(C359,Personal!B:C,2,FALSE))</f>
        <v>0</v>
      </c>
      <c r="F359" s="155"/>
      <c r="G359" s="68">
        <f t="shared" si="62"/>
        <v>0</v>
      </c>
      <c r="I359" s="119"/>
      <c r="J359" s="58">
        <f t="shared" si="63"/>
        <v>0</v>
      </c>
      <c r="K359" s="185" t="e">
        <f>VLOOKUP(C359,Personal!B:D,3,FALSE)</f>
        <v>#N/A</v>
      </c>
      <c r="L359" s="57">
        <f t="shared" si="64"/>
        <v>0</v>
      </c>
      <c r="M359" s="56">
        <f t="shared" si="61"/>
        <v>0</v>
      </c>
      <c r="N359" s="101" t="str">
        <f t="shared" si="67"/>
        <v>OK</v>
      </c>
      <c r="O359" s="103"/>
    </row>
    <row r="360" spans="1:15">
      <c r="B360" s="99">
        <v>29</v>
      </c>
      <c r="C360" s="154"/>
      <c r="D360" s="157"/>
      <c r="E360" s="135">
        <f>IF(C360=0,0,VLOOKUP(C360,Personal!B:C,2,FALSE))</f>
        <v>0</v>
      </c>
      <c r="F360" s="155"/>
      <c r="G360" s="68">
        <f t="shared" si="62"/>
        <v>0</v>
      </c>
      <c r="I360" s="119"/>
      <c r="J360" s="58">
        <f t="shared" si="63"/>
        <v>0</v>
      </c>
      <c r="K360" s="185" t="e">
        <f>VLOOKUP(C360,Personal!B:D,3,FALSE)</f>
        <v>#N/A</v>
      </c>
      <c r="L360" s="57">
        <f t="shared" si="64"/>
        <v>0</v>
      </c>
      <c r="M360" s="56">
        <f t="shared" si="61"/>
        <v>0</v>
      </c>
      <c r="N360" s="101" t="str">
        <f>IF(J360=L360,"OK","LIMITADO A MÁXIMO CONVOCATORIA")</f>
        <v>OK</v>
      </c>
      <c r="O360" s="103"/>
    </row>
    <row r="361" spans="1:15" ht="13.5" thickBot="1">
      <c r="B361" s="99">
        <v>30</v>
      </c>
      <c r="C361" s="154"/>
      <c r="D361" s="157"/>
      <c r="E361" s="135">
        <f>IF(C361=0,0,VLOOKUP(C361,Personal!B:C,2,FALSE))</f>
        <v>0</v>
      </c>
      <c r="F361" s="155"/>
      <c r="G361" s="68">
        <f t="shared" si="62"/>
        <v>0</v>
      </c>
      <c r="I361" s="119"/>
      <c r="J361" s="58">
        <f t="shared" si="63"/>
        <v>0</v>
      </c>
      <c r="K361" s="185" t="e">
        <f>VLOOKUP(C361,Personal!B:D,3,FALSE)</f>
        <v>#N/A</v>
      </c>
      <c r="L361" s="57">
        <f t="shared" si="64"/>
        <v>0</v>
      </c>
      <c r="M361" s="56">
        <f t="shared" si="61"/>
        <v>0</v>
      </c>
      <c r="N361" s="101" t="str">
        <f>IF(J361=L361,"OK","LIMITADO A MÁXIMO CONVOCATORIA")</f>
        <v>OK</v>
      </c>
      <c r="O361" s="103"/>
    </row>
    <row r="362" spans="1:15" ht="26.25" thickBot="1">
      <c r="C362" s="131" t="s">
        <v>1554</v>
      </c>
      <c r="D362" s="131"/>
      <c r="E362" s="132"/>
      <c r="F362" s="133">
        <f>+SUM(F332:F361)</f>
        <v>0</v>
      </c>
      <c r="G362" s="133">
        <f>+SUM(G332:G361)</f>
        <v>0</v>
      </c>
      <c r="I362" s="119"/>
      <c r="J362" s="104" t="s">
        <v>1547</v>
      </c>
      <c r="K362" s="125"/>
      <c r="L362" s="105" t="s">
        <v>1547</v>
      </c>
      <c r="M362" s="89">
        <f>+SUM(M332:M361)</f>
        <v>0</v>
      </c>
      <c r="N362" s="118"/>
      <c r="O362" s="128"/>
    </row>
    <row r="363" spans="1:15" ht="13.5" thickBot="1">
      <c r="I363" s="120"/>
      <c r="J363" s="121"/>
      <c r="K363" s="121"/>
      <c r="L363" s="121"/>
      <c r="M363" s="121"/>
      <c r="N363" s="121"/>
      <c r="O363" s="108"/>
    </row>
    <row r="364" spans="1:15" ht="13.5" thickBot="1"/>
    <row r="365" spans="1:15" s="16" customFormat="1" ht="16.5">
      <c r="A365" s="87"/>
      <c r="B365" s="87"/>
      <c r="C365" s="129" t="s">
        <v>53</v>
      </c>
      <c r="D365" s="158" t="s">
        <v>30</v>
      </c>
      <c r="F365" s="129" t="s">
        <v>1552</v>
      </c>
      <c r="G365" s="158"/>
      <c r="H365" s="23"/>
      <c r="I365" s="113"/>
      <c r="J365" s="85"/>
      <c r="K365" s="85"/>
      <c r="L365" s="114"/>
      <c r="M365" s="85"/>
      <c r="N365" s="115"/>
      <c r="O365" s="94"/>
    </row>
    <row r="366" spans="1:15" s="16" customFormat="1" ht="63.75">
      <c r="A366" s="87"/>
      <c r="B366" s="87"/>
      <c r="C366" s="13" t="s">
        <v>1562</v>
      </c>
      <c r="D366" s="88" t="s">
        <v>1543</v>
      </c>
      <c r="E366" s="88" t="s">
        <v>1553</v>
      </c>
      <c r="F366" s="13" t="s">
        <v>1039</v>
      </c>
      <c r="G366" s="13" t="s">
        <v>1040</v>
      </c>
      <c r="H366" s="23"/>
      <c r="I366" s="116"/>
      <c r="J366" s="95" t="s">
        <v>1544</v>
      </c>
      <c r="K366" s="95" t="s">
        <v>1593</v>
      </c>
      <c r="L366" s="96" t="s">
        <v>1651</v>
      </c>
      <c r="M366" s="13" t="s">
        <v>1546</v>
      </c>
      <c r="N366" s="88" t="s">
        <v>1652</v>
      </c>
      <c r="O366" s="98"/>
    </row>
    <row r="367" spans="1:15">
      <c r="B367" s="99">
        <v>1</v>
      </c>
      <c r="C367" s="154"/>
      <c r="D367" s="157"/>
      <c r="E367" s="135">
        <f>IF(C367=0,0,VLOOKUP(C367,Personal!B:C,2,FALSE))</f>
        <v>0</v>
      </c>
      <c r="F367" s="155"/>
      <c r="G367" s="68">
        <f>IF(F367=0,0,E367/K367*F367)</f>
        <v>0</v>
      </c>
      <c r="I367" s="117"/>
      <c r="J367" s="58">
        <f>IF(E367=0,0,E367/K367)</f>
        <v>0</v>
      </c>
      <c r="K367" s="185" t="e">
        <f>VLOOKUP(C367,Personal!B:D,3,FALSE)</f>
        <v>#N/A</v>
      </c>
      <c r="L367" s="57">
        <f>+MIN(J367,80)</f>
        <v>0</v>
      </c>
      <c r="M367" s="56">
        <f t="shared" ref="M367:M396" si="68">+L367*F367</f>
        <v>0</v>
      </c>
      <c r="N367" s="101" t="str">
        <f>IF(J367=L367,"OK","LIMITADO A MÁXIMO CONVOCATORIA")</f>
        <v>OK</v>
      </c>
      <c r="O367" s="103"/>
    </row>
    <row r="368" spans="1:15">
      <c r="B368" s="99">
        <v>2</v>
      </c>
      <c r="C368" s="154"/>
      <c r="D368" s="157"/>
      <c r="E368" s="135">
        <f>IF(C368=0,0,VLOOKUP(C368,Personal!B:C,2,FALSE))</f>
        <v>0</v>
      </c>
      <c r="F368" s="155"/>
      <c r="G368" s="68">
        <f t="shared" ref="G368:G396" si="69">IF(F368=0,0,E368/K368*F368)</f>
        <v>0</v>
      </c>
      <c r="I368" s="119"/>
      <c r="J368" s="58">
        <f t="shared" ref="J368:J396" si="70">IF(E368=0,0,E368/K368)</f>
        <v>0</v>
      </c>
      <c r="K368" s="185" t="e">
        <f>VLOOKUP(C368,Personal!B:D,3,FALSE)</f>
        <v>#N/A</v>
      </c>
      <c r="L368" s="57">
        <f t="shared" ref="L368:L396" si="71">+MIN(J368,80)</f>
        <v>0</v>
      </c>
      <c r="M368" s="56">
        <f t="shared" si="68"/>
        <v>0</v>
      </c>
      <c r="N368" s="101" t="str">
        <f t="shared" ref="N368:N375" si="72">IF(J368=L368,"OK","LIMITADO A MÁXIMO CONVOCATORIA")</f>
        <v>OK</v>
      </c>
      <c r="O368" s="103"/>
    </row>
    <row r="369" spans="2:15">
      <c r="B369" s="99">
        <v>3</v>
      </c>
      <c r="C369" s="154"/>
      <c r="D369" s="157"/>
      <c r="E369" s="135">
        <f>IF(C369=0,0,VLOOKUP(C369,Personal!B:C,2,FALSE))</f>
        <v>0</v>
      </c>
      <c r="F369" s="155"/>
      <c r="G369" s="68">
        <f t="shared" si="69"/>
        <v>0</v>
      </c>
      <c r="I369" s="119"/>
      <c r="J369" s="58">
        <f t="shared" si="70"/>
        <v>0</v>
      </c>
      <c r="K369" s="185" t="e">
        <f>VLOOKUP(C369,Personal!B:D,3,FALSE)</f>
        <v>#N/A</v>
      </c>
      <c r="L369" s="57">
        <f t="shared" si="71"/>
        <v>0</v>
      </c>
      <c r="M369" s="56">
        <f t="shared" si="68"/>
        <v>0</v>
      </c>
      <c r="N369" s="101" t="str">
        <f t="shared" si="72"/>
        <v>OK</v>
      </c>
      <c r="O369" s="103"/>
    </row>
    <row r="370" spans="2:15">
      <c r="B370" s="99">
        <v>4</v>
      </c>
      <c r="C370" s="154"/>
      <c r="D370" s="157"/>
      <c r="E370" s="135">
        <f>IF(C370=0,0,VLOOKUP(C370,Personal!B:C,2,FALSE))</f>
        <v>0</v>
      </c>
      <c r="F370" s="155"/>
      <c r="G370" s="68">
        <f t="shared" si="69"/>
        <v>0</v>
      </c>
      <c r="I370" s="119"/>
      <c r="J370" s="58">
        <f t="shared" si="70"/>
        <v>0</v>
      </c>
      <c r="K370" s="185" t="e">
        <f>VLOOKUP(C370,Personal!B:D,3,FALSE)</f>
        <v>#N/A</v>
      </c>
      <c r="L370" s="57">
        <f t="shared" si="71"/>
        <v>0</v>
      </c>
      <c r="M370" s="56">
        <f t="shared" si="68"/>
        <v>0</v>
      </c>
      <c r="N370" s="101" t="str">
        <f t="shared" si="72"/>
        <v>OK</v>
      </c>
      <c r="O370" s="103"/>
    </row>
    <row r="371" spans="2:15">
      <c r="B371" s="99">
        <v>5</v>
      </c>
      <c r="C371" s="154"/>
      <c r="D371" s="157"/>
      <c r="E371" s="135">
        <f>IF(C371=0,0,VLOOKUP(C371,Personal!B:C,2,FALSE))</f>
        <v>0</v>
      </c>
      <c r="F371" s="155"/>
      <c r="G371" s="68">
        <f t="shared" si="69"/>
        <v>0</v>
      </c>
      <c r="I371" s="119"/>
      <c r="J371" s="58">
        <f t="shared" si="70"/>
        <v>0</v>
      </c>
      <c r="K371" s="185" t="e">
        <f>VLOOKUP(C371,Personal!B:D,3,FALSE)</f>
        <v>#N/A</v>
      </c>
      <c r="L371" s="57">
        <f t="shared" si="71"/>
        <v>0</v>
      </c>
      <c r="M371" s="56">
        <f t="shared" si="68"/>
        <v>0</v>
      </c>
      <c r="N371" s="101" t="str">
        <f t="shared" si="72"/>
        <v>OK</v>
      </c>
      <c r="O371" s="103"/>
    </row>
    <row r="372" spans="2:15">
      <c r="B372" s="99">
        <v>6</v>
      </c>
      <c r="C372" s="154"/>
      <c r="D372" s="157"/>
      <c r="E372" s="135">
        <f>IF(C372=0,0,VLOOKUP(C372,Personal!B:C,2,FALSE))</f>
        <v>0</v>
      </c>
      <c r="F372" s="155"/>
      <c r="G372" s="68">
        <f t="shared" si="69"/>
        <v>0</v>
      </c>
      <c r="I372" s="119"/>
      <c r="J372" s="58">
        <f t="shared" si="70"/>
        <v>0</v>
      </c>
      <c r="K372" s="185" t="e">
        <f>VLOOKUP(C372,Personal!B:D,3,FALSE)</f>
        <v>#N/A</v>
      </c>
      <c r="L372" s="57">
        <f t="shared" si="71"/>
        <v>0</v>
      </c>
      <c r="M372" s="56">
        <f t="shared" si="68"/>
        <v>0</v>
      </c>
      <c r="N372" s="101" t="str">
        <f t="shared" si="72"/>
        <v>OK</v>
      </c>
      <c r="O372" s="103"/>
    </row>
    <row r="373" spans="2:15">
      <c r="B373" s="99">
        <v>7</v>
      </c>
      <c r="C373" s="154"/>
      <c r="D373" s="157"/>
      <c r="E373" s="135">
        <f>IF(C373=0,0,VLOOKUP(C373,Personal!B:C,2,FALSE))</f>
        <v>0</v>
      </c>
      <c r="F373" s="155"/>
      <c r="G373" s="68">
        <f t="shared" si="69"/>
        <v>0</v>
      </c>
      <c r="I373" s="119"/>
      <c r="J373" s="58">
        <f t="shared" si="70"/>
        <v>0</v>
      </c>
      <c r="K373" s="185" t="e">
        <f>VLOOKUP(C373,Personal!B:D,3,FALSE)</f>
        <v>#N/A</v>
      </c>
      <c r="L373" s="57">
        <f t="shared" si="71"/>
        <v>0</v>
      </c>
      <c r="M373" s="56">
        <f t="shared" si="68"/>
        <v>0</v>
      </c>
      <c r="N373" s="101" t="str">
        <f t="shared" si="72"/>
        <v>OK</v>
      </c>
      <c r="O373" s="103"/>
    </row>
    <row r="374" spans="2:15">
      <c r="B374" s="99">
        <v>8</v>
      </c>
      <c r="C374" s="154"/>
      <c r="D374" s="157"/>
      <c r="E374" s="135">
        <f>IF(C374=0,0,VLOOKUP(C374,Personal!B:C,2,FALSE))</f>
        <v>0</v>
      </c>
      <c r="F374" s="155"/>
      <c r="G374" s="68">
        <f t="shared" si="69"/>
        <v>0</v>
      </c>
      <c r="I374" s="119"/>
      <c r="J374" s="58">
        <f t="shared" si="70"/>
        <v>0</v>
      </c>
      <c r="K374" s="185" t="e">
        <f>VLOOKUP(C374,Personal!B:D,3,FALSE)</f>
        <v>#N/A</v>
      </c>
      <c r="L374" s="57">
        <f t="shared" si="71"/>
        <v>0</v>
      </c>
      <c r="M374" s="56">
        <f t="shared" si="68"/>
        <v>0</v>
      </c>
      <c r="N374" s="101" t="str">
        <f t="shared" si="72"/>
        <v>OK</v>
      </c>
      <c r="O374" s="103"/>
    </row>
    <row r="375" spans="2:15">
      <c r="B375" s="99">
        <v>9</v>
      </c>
      <c r="C375" s="154"/>
      <c r="D375" s="157"/>
      <c r="E375" s="135">
        <f>IF(C375=0,0,VLOOKUP(C375,Personal!B:C,2,FALSE))</f>
        <v>0</v>
      </c>
      <c r="F375" s="155"/>
      <c r="G375" s="68">
        <f t="shared" si="69"/>
        <v>0</v>
      </c>
      <c r="I375" s="119"/>
      <c r="J375" s="58">
        <f t="shared" si="70"/>
        <v>0</v>
      </c>
      <c r="K375" s="185" t="e">
        <f>VLOOKUP(C375,Personal!B:D,3,FALSE)</f>
        <v>#N/A</v>
      </c>
      <c r="L375" s="57">
        <f t="shared" si="71"/>
        <v>0</v>
      </c>
      <c r="M375" s="56">
        <f t="shared" si="68"/>
        <v>0</v>
      </c>
      <c r="N375" s="101" t="str">
        <f t="shared" si="72"/>
        <v>OK</v>
      </c>
      <c r="O375" s="103"/>
    </row>
    <row r="376" spans="2:15">
      <c r="B376" s="99">
        <v>10</v>
      </c>
      <c r="C376" s="154"/>
      <c r="D376" s="157"/>
      <c r="E376" s="135">
        <f>IF(C376=0,0,VLOOKUP(C376,Personal!B:C,2,FALSE))</f>
        <v>0</v>
      </c>
      <c r="F376" s="155"/>
      <c r="G376" s="68">
        <f t="shared" si="69"/>
        <v>0</v>
      </c>
      <c r="I376" s="119"/>
      <c r="J376" s="58">
        <f t="shared" si="70"/>
        <v>0</v>
      </c>
      <c r="K376" s="185" t="e">
        <f>VLOOKUP(C376,Personal!B:D,3,FALSE)</f>
        <v>#N/A</v>
      </c>
      <c r="L376" s="57">
        <f t="shared" si="71"/>
        <v>0</v>
      </c>
      <c r="M376" s="56">
        <f t="shared" si="68"/>
        <v>0</v>
      </c>
      <c r="N376" s="101" t="str">
        <f>IF(J376=L376,"OK","LIMITADO A MÁXIMO CONVOCATORIA")</f>
        <v>OK</v>
      </c>
      <c r="O376" s="103"/>
    </row>
    <row r="377" spans="2:15">
      <c r="B377" s="99">
        <v>11</v>
      </c>
      <c r="C377" s="154"/>
      <c r="D377" s="157"/>
      <c r="E377" s="135">
        <f>IF(C377=0,0,VLOOKUP(C377,Personal!B:C,2,FALSE))</f>
        <v>0</v>
      </c>
      <c r="F377" s="155"/>
      <c r="G377" s="68">
        <f t="shared" si="69"/>
        <v>0</v>
      </c>
      <c r="I377" s="119"/>
      <c r="J377" s="58">
        <f t="shared" si="70"/>
        <v>0</v>
      </c>
      <c r="K377" s="185" t="e">
        <f>VLOOKUP(C377,Personal!B:D,3,FALSE)</f>
        <v>#N/A</v>
      </c>
      <c r="L377" s="57">
        <f t="shared" si="71"/>
        <v>0</v>
      </c>
      <c r="M377" s="56">
        <f t="shared" si="68"/>
        <v>0</v>
      </c>
      <c r="N377" s="101" t="str">
        <f>IF(J377=L377,"OK","LIMITADO A MÁXIMO CONVOCATORIA")</f>
        <v>OK</v>
      </c>
      <c r="O377" s="103"/>
    </row>
    <row r="378" spans="2:15">
      <c r="B378" s="99">
        <v>12</v>
      </c>
      <c r="C378" s="154"/>
      <c r="D378" s="157"/>
      <c r="E378" s="135">
        <f>IF(C378=0,0,VLOOKUP(C378,Personal!B:C,2,FALSE))</f>
        <v>0</v>
      </c>
      <c r="F378" s="155"/>
      <c r="G378" s="68">
        <f t="shared" si="69"/>
        <v>0</v>
      </c>
      <c r="I378" s="119"/>
      <c r="J378" s="58">
        <f t="shared" si="70"/>
        <v>0</v>
      </c>
      <c r="K378" s="185" t="e">
        <f>VLOOKUP(C378,Personal!B:D,3,FALSE)</f>
        <v>#N/A</v>
      </c>
      <c r="L378" s="57">
        <f t="shared" si="71"/>
        <v>0</v>
      </c>
      <c r="M378" s="56">
        <f t="shared" si="68"/>
        <v>0</v>
      </c>
      <c r="N378" s="101" t="str">
        <f>IF(J378=L378,"OK","LIMITADO A MÁXIMO CONVOCATORIA")</f>
        <v>OK</v>
      </c>
      <c r="O378" s="103"/>
    </row>
    <row r="379" spans="2:15">
      <c r="B379" s="99">
        <v>13</v>
      </c>
      <c r="C379" s="154"/>
      <c r="D379" s="157"/>
      <c r="E379" s="135">
        <f>IF(C379=0,0,VLOOKUP(C379,Personal!B:C,2,FALSE))</f>
        <v>0</v>
      </c>
      <c r="F379" s="155"/>
      <c r="G379" s="68">
        <f t="shared" si="69"/>
        <v>0</v>
      </c>
      <c r="I379" s="119"/>
      <c r="J379" s="58">
        <f t="shared" si="70"/>
        <v>0</v>
      </c>
      <c r="K379" s="185" t="e">
        <f>VLOOKUP(C379,Personal!B:D,3,FALSE)</f>
        <v>#N/A</v>
      </c>
      <c r="L379" s="57">
        <f t="shared" si="71"/>
        <v>0</v>
      </c>
      <c r="M379" s="56">
        <f t="shared" si="68"/>
        <v>0</v>
      </c>
      <c r="N379" s="101" t="str">
        <f t="shared" ref="N379:N384" si="73">IF(J379=L379,"OK","LIMITADO A MÁXIMO CONVOCATORIA")</f>
        <v>OK</v>
      </c>
      <c r="O379" s="103"/>
    </row>
    <row r="380" spans="2:15">
      <c r="B380" s="99">
        <v>14</v>
      </c>
      <c r="C380" s="154"/>
      <c r="D380" s="157"/>
      <c r="E380" s="135">
        <f>IF(C380=0,0,VLOOKUP(C380,Personal!B:C,2,FALSE))</f>
        <v>0</v>
      </c>
      <c r="F380" s="155"/>
      <c r="G380" s="68">
        <f t="shared" si="69"/>
        <v>0</v>
      </c>
      <c r="I380" s="119"/>
      <c r="J380" s="58">
        <f t="shared" si="70"/>
        <v>0</v>
      </c>
      <c r="K380" s="185" t="e">
        <f>VLOOKUP(C380,Personal!B:D,3,FALSE)</f>
        <v>#N/A</v>
      </c>
      <c r="L380" s="57">
        <f t="shared" si="71"/>
        <v>0</v>
      </c>
      <c r="M380" s="56">
        <f t="shared" si="68"/>
        <v>0</v>
      </c>
      <c r="N380" s="101" t="str">
        <f t="shared" si="73"/>
        <v>OK</v>
      </c>
      <c r="O380" s="103"/>
    </row>
    <row r="381" spans="2:15">
      <c r="B381" s="99">
        <v>15</v>
      </c>
      <c r="C381" s="154"/>
      <c r="D381" s="157"/>
      <c r="E381" s="135">
        <f>IF(C381=0,0,VLOOKUP(C381,Personal!B:C,2,FALSE))</f>
        <v>0</v>
      </c>
      <c r="F381" s="155"/>
      <c r="G381" s="68">
        <f t="shared" si="69"/>
        <v>0</v>
      </c>
      <c r="I381" s="119"/>
      <c r="J381" s="58">
        <f t="shared" si="70"/>
        <v>0</v>
      </c>
      <c r="K381" s="185" t="e">
        <f>VLOOKUP(C381,Personal!B:D,3,FALSE)</f>
        <v>#N/A</v>
      </c>
      <c r="L381" s="57">
        <f t="shared" si="71"/>
        <v>0</v>
      </c>
      <c r="M381" s="56">
        <f t="shared" si="68"/>
        <v>0</v>
      </c>
      <c r="N381" s="101" t="str">
        <f t="shared" si="73"/>
        <v>OK</v>
      </c>
      <c r="O381" s="103"/>
    </row>
    <row r="382" spans="2:15">
      <c r="B382" s="99">
        <v>16</v>
      </c>
      <c r="C382" s="154"/>
      <c r="D382" s="157"/>
      <c r="E382" s="135">
        <f>IF(C382=0,0,VLOOKUP(C382,Personal!B:C,2,FALSE))</f>
        <v>0</v>
      </c>
      <c r="F382" s="155"/>
      <c r="G382" s="68">
        <f t="shared" si="69"/>
        <v>0</v>
      </c>
      <c r="I382" s="119"/>
      <c r="J382" s="58">
        <f t="shared" si="70"/>
        <v>0</v>
      </c>
      <c r="K382" s="185" t="e">
        <f>VLOOKUP(C382,Personal!B:D,3,FALSE)</f>
        <v>#N/A</v>
      </c>
      <c r="L382" s="57">
        <f t="shared" si="71"/>
        <v>0</v>
      </c>
      <c r="M382" s="56">
        <f t="shared" si="68"/>
        <v>0</v>
      </c>
      <c r="N382" s="101" t="str">
        <f t="shared" si="73"/>
        <v>OK</v>
      </c>
      <c r="O382" s="103"/>
    </row>
    <row r="383" spans="2:15">
      <c r="B383" s="99">
        <v>17</v>
      </c>
      <c r="C383" s="154"/>
      <c r="D383" s="157"/>
      <c r="E383" s="135">
        <f>IF(C383=0,0,VLOOKUP(C383,Personal!B:C,2,FALSE))</f>
        <v>0</v>
      </c>
      <c r="F383" s="155"/>
      <c r="G383" s="68">
        <f t="shared" si="69"/>
        <v>0</v>
      </c>
      <c r="I383" s="119"/>
      <c r="J383" s="58">
        <f t="shared" si="70"/>
        <v>0</v>
      </c>
      <c r="K383" s="185" t="e">
        <f>VLOOKUP(C383,Personal!B:D,3,FALSE)</f>
        <v>#N/A</v>
      </c>
      <c r="L383" s="57">
        <f t="shared" si="71"/>
        <v>0</v>
      </c>
      <c r="M383" s="56">
        <f t="shared" si="68"/>
        <v>0</v>
      </c>
      <c r="N383" s="101" t="str">
        <f t="shared" si="73"/>
        <v>OK</v>
      </c>
      <c r="O383" s="103"/>
    </row>
    <row r="384" spans="2:15">
      <c r="B384" s="99">
        <v>18</v>
      </c>
      <c r="C384" s="154"/>
      <c r="D384" s="157"/>
      <c r="E384" s="135">
        <f>IF(C384=0,0,VLOOKUP(C384,Personal!B:C,2,FALSE))</f>
        <v>0</v>
      </c>
      <c r="F384" s="155"/>
      <c r="G384" s="68">
        <f t="shared" si="69"/>
        <v>0</v>
      </c>
      <c r="I384" s="119"/>
      <c r="J384" s="58">
        <f t="shared" si="70"/>
        <v>0</v>
      </c>
      <c r="K384" s="185" t="e">
        <f>VLOOKUP(C384,Personal!B:D,3,FALSE)</f>
        <v>#N/A</v>
      </c>
      <c r="L384" s="57">
        <f t="shared" si="71"/>
        <v>0</v>
      </c>
      <c r="M384" s="56">
        <f t="shared" si="68"/>
        <v>0</v>
      </c>
      <c r="N384" s="101" t="str">
        <f t="shared" si="73"/>
        <v>OK</v>
      </c>
      <c r="O384" s="103"/>
    </row>
    <row r="385" spans="1:15">
      <c r="B385" s="99">
        <v>19</v>
      </c>
      <c r="C385" s="154"/>
      <c r="D385" s="157"/>
      <c r="E385" s="135">
        <f>IF(C385=0,0,VLOOKUP(C385,Personal!B:C,2,FALSE))</f>
        <v>0</v>
      </c>
      <c r="F385" s="155"/>
      <c r="G385" s="68">
        <f t="shared" si="69"/>
        <v>0</v>
      </c>
      <c r="I385" s="119"/>
      <c r="J385" s="58">
        <f t="shared" si="70"/>
        <v>0</v>
      </c>
      <c r="K385" s="185" t="e">
        <f>VLOOKUP(C385,Personal!B:D,3,FALSE)</f>
        <v>#N/A</v>
      </c>
      <c r="L385" s="57">
        <f t="shared" si="71"/>
        <v>0</v>
      </c>
      <c r="M385" s="56">
        <f t="shared" si="68"/>
        <v>0</v>
      </c>
      <c r="N385" s="101" t="str">
        <f>IF(J385=L385,"OK","LIMITADO A MÁXIMO CONVOCATORIA")</f>
        <v>OK</v>
      </c>
      <c r="O385" s="103"/>
    </row>
    <row r="386" spans="1:15">
      <c r="B386" s="99">
        <v>20</v>
      </c>
      <c r="C386" s="154"/>
      <c r="D386" s="157"/>
      <c r="E386" s="135">
        <f>IF(C386=0,0,VLOOKUP(C386,Personal!B:C,2,FALSE))</f>
        <v>0</v>
      </c>
      <c r="F386" s="155"/>
      <c r="G386" s="68">
        <f t="shared" si="69"/>
        <v>0</v>
      </c>
      <c r="I386" s="119"/>
      <c r="J386" s="58">
        <f t="shared" si="70"/>
        <v>0</v>
      </c>
      <c r="K386" s="185" t="e">
        <f>VLOOKUP(C386,Personal!B:D,3,FALSE)</f>
        <v>#N/A</v>
      </c>
      <c r="L386" s="57">
        <f t="shared" si="71"/>
        <v>0</v>
      </c>
      <c r="M386" s="56">
        <f t="shared" si="68"/>
        <v>0</v>
      </c>
      <c r="N386" s="101" t="str">
        <f>IF(J386=L386,"OK","LIMITADO A MÁXIMO CONVOCATORIA")</f>
        <v>OK</v>
      </c>
      <c r="O386" s="103"/>
    </row>
    <row r="387" spans="1:15">
      <c r="B387" s="99">
        <v>21</v>
      </c>
      <c r="C387" s="154"/>
      <c r="D387" s="154"/>
      <c r="E387" s="135">
        <f>IF(C387=0,0,VLOOKUP(C387,Personal!B:C,2,FALSE))</f>
        <v>0</v>
      </c>
      <c r="F387" s="155"/>
      <c r="G387" s="68">
        <f t="shared" si="69"/>
        <v>0</v>
      </c>
      <c r="I387" s="119"/>
      <c r="J387" s="58">
        <f t="shared" si="70"/>
        <v>0</v>
      </c>
      <c r="K387" s="185" t="e">
        <f>VLOOKUP(C387,Personal!B:D,3,FALSE)</f>
        <v>#N/A</v>
      </c>
      <c r="L387" s="57">
        <f t="shared" si="71"/>
        <v>0</v>
      </c>
      <c r="M387" s="56">
        <f t="shared" si="68"/>
        <v>0</v>
      </c>
      <c r="N387" s="101" t="str">
        <f>IF(J387=L387,"OK","LIMITADO A MÁXIMO CONVOCATORIA")</f>
        <v>OK</v>
      </c>
      <c r="O387" s="103"/>
    </row>
    <row r="388" spans="1:15">
      <c r="B388" s="99">
        <v>22</v>
      </c>
      <c r="C388" s="154"/>
      <c r="D388" s="157"/>
      <c r="E388" s="135">
        <f>IF(C388=0,0,VLOOKUP(C388,Personal!B:C,2,FALSE))</f>
        <v>0</v>
      </c>
      <c r="F388" s="155"/>
      <c r="G388" s="68">
        <f t="shared" si="69"/>
        <v>0</v>
      </c>
      <c r="I388" s="119"/>
      <c r="J388" s="58">
        <f t="shared" si="70"/>
        <v>0</v>
      </c>
      <c r="K388" s="185" t="e">
        <f>VLOOKUP(C388,Personal!B:D,3,FALSE)</f>
        <v>#N/A</v>
      </c>
      <c r="L388" s="57">
        <f t="shared" si="71"/>
        <v>0</v>
      </c>
      <c r="M388" s="56">
        <f t="shared" si="68"/>
        <v>0</v>
      </c>
      <c r="N388" s="101" t="str">
        <f t="shared" ref="N388:N394" si="74">IF(J388=L388,"OK","LIMITADO A MÁXIMO CONVOCATORIA")</f>
        <v>OK</v>
      </c>
      <c r="O388" s="103"/>
    </row>
    <row r="389" spans="1:15">
      <c r="B389" s="99">
        <v>23</v>
      </c>
      <c r="C389" s="154"/>
      <c r="D389" s="157"/>
      <c r="E389" s="135">
        <f>IF(C389=0,0,VLOOKUP(C389,Personal!B:C,2,FALSE))</f>
        <v>0</v>
      </c>
      <c r="F389" s="155"/>
      <c r="G389" s="68">
        <f t="shared" si="69"/>
        <v>0</v>
      </c>
      <c r="I389" s="119"/>
      <c r="J389" s="58">
        <f t="shared" si="70"/>
        <v>0</v>
      </c>
      <c r="K389" s="185" t="e">
        <f>VLOOKUP(C389,Personal!B:D,3,FALSE)</f>
        <v>#N/A</v>
      </c>
      <c r="L389" s="57">
        <f t="shared" si="71"/>
        <v>0</v>
      </c>
      <c r="M389" s="56">
        <f t="shared" si="68"/>
        <v>0</v>
      </c>
      <c r="N389" s="101" t="str">
        <f t="shared" si="74"/>
        <v>OK</v>
      </c>
      <c r="O389" s="103"/>
    </row>
    <row r="390" spans="1:15">
      <c r="B390" s="99">
        <v>24</v>
      </c>
      <c r="C390" s="154"/>
      <c r="D390" s="157"/>
      <c r="E390" s="135">
        <f>IF(C390=0,0,VLOOKUP(C390,Personal!B:C,2,FALSE))</f>
        <v>0</v>
      </c>
      <c r="F390" s="155"/>
      <c r="G390" s="68">
        <f t="shared" si="69"/>
        <v>0</v>
      </c>
      <c r="I390" s="119"/>
      <c r="J390" s="58">
        <f t="shared" si="70"/>
        <v>0</v>
      </c>
      <c r="K390" s="185" t="e">
        <f>VLOOKUP(C390,Personal!B:D,3,FALSE)</f>
        <v>#N/A</v>
      </c>
      <c r="L390" s="57">
        <f t="shared" si="71"/>
        <v>0</v>
      </c>
      <c r="M390" s="56">
        <f t="shared" si="68"/>
        <v>0</v>
      </c>
      <c r="N390" s="101" t="str">
        <f t="shared" si="74"/>
        <v>OK</v>
      </c>
      <c r="O390" s="103"/>
    </row>
    <row r="391" spans="1:15">
      <c r="B391" s="99">
        <v>25</v>
      </c>
      <c r="C391" s="154"/>
      <c r="D391" s="157"/>
      <c r="E391" s="135">
        <f>IF(C391=0,0,VLOOKUP(C391,Personal!B:C,2,FALSE))</f>
        <v>0</v>
      </c>
      <c r="F391" s="155"/>
      <c r="G391" s="68">
        <f t="shared" si="69"/>
        <v>0</v>
      </c>
      <c r="I391" s="119"/>
      <c r="J391" s="58">
        <f t="shared" si="70"/>
        <v>0</v>
      </c>
      <c r="K391" s="185" t="e">
        <f>VLOOKUP(C391,Personal!B:D,3,FALSE)</f>
        <v>#N/A</v>
      </c>
      <c r="L391" s="57">
        <f t="shared" si="71"/>
        <v>0</v>
      </c>
      <c r="M391" s="56">
        <f t="shared" si="68"/>
        <v>0</v>
      </c>
      <c r="N391" s="101" t="str">
        <f t="shared" si="74"/>
        <v>OK</v>
      </c>
      <c r="O391" s="103"/>
    </row>
    <row r="392" spans="1:15">
      <c r="B392" s="99">
        <v>26</v>
      </c>
      <c r="C392" s="154"/>
      <c r="D392" s="157"/>
      <c r="E392" s="135">
        <f>IF(C392=0,0,VLOOKUP(C392,Personal!B:C,2,FALSE))</f>
        <v>0</v>
      </c>
      <c r="F392" s="155"/>
      <c r="G392" s="68">
        <f t="shared" si="69"/>
        <v>0</v>
      </c>
      <c r="I392" s="119"/>
      <c r="J392" s="58">
        <f t="shared" si="70"/>
        <v>0</v>
      </c>
      <c r="K392" s="185" t="e">
        <f>VLOOKUP(C392,Personal!B:D,3,FALSE)</f>
        <v>#N/A</v>
      </c>
      <c r="L392" s="57">
        <f t="shared" si="71"/>
        <v>0</v>
      </c>
      <c r="M392" s="56">
        <f t="shared" si="68"/>
        <v>0</v>
      </c>
      <c r="N392" s="101" t="str">
        <f t="shared" si="74"/>
        <v>OK</v>
      </c>
      <c r="O392" s="103"/>
    </row>
    <row r="393" spans="1:15">
      <c r="B393" s="99">
        <v>27</v>
      </c>
      <c r="C393" s="154"/>
      <c r="D393" s="157"/>
      <c r="E393" s="135">
        <f>IF(C393=0,0,VLOOKUP(C393,Personal!B:C,2,FALSE))</f>
        <v>0</v>
      </c>
      <c r="F393" s="155"/>
      <c r="G393" s="68">
        <f t="shared" si="69"/>
        <v>0</v>
      </c>
      <c r="I393" s="119"/>
      <c r="J393" s="58">
        <f t="shared" si="70"/>
        <v>0</v>
      </c>
      <c r="K393" s="185" t="e">
        <f>VLOOKUP(C393,Personal!B:D,3,FALSE)</f>
        <v>#N/A</v>
      </c>
      <c r="L393" s="57">
        <f t="shared" si="71"/>
        <v>0</v>
      </c>
      <c r="M393" s="56">
        <f t="shared" si="68"/>
        <v>0</v>
      </c>
      <c r="N393" s="101" t="str">
        <f t="shared" si="74"/>
        <v>OK</v>
      </c>
      <c r="O393" s="103"/>
    </row>
    <row r="394" spans="1:15">
      <c r="B394" s="99">
        <v>28</v>
      </c>
      <c r="C394" s="154"/>
      <c r="D394" s="157"/>
      <c r="E394" s="135">
        <f>IF(C394=0,0,VLOOKUP(C394,Personal!B:C,2,FALSE))</f>
        <v>0</v>
      </c>
      <c r="F394" s="155"/>
      <c r="G394" s="68">
        <f t="shared" si="69"/>
        <v>0</v>
      </c>
      <c r="I394" s="119"/>
      <c r="J394" s="58">
        <f t="shared" si="70"/>
        <v>0</v>
      </c>
      <c r="K394" s="185" t="e">
        <f>VLOOKUP(C394,Personal!B:D,3,FALSE)</f>
        <v>#N/A</v>
      </c>
      <c r="L394" s="57">
        <f t="shared" si="71"/>
        <v>0</v>
      </c>
      <c r="M394" s="56">
        <f t="shared" si="68"/>
        <v>0</v>
      </c>
      <c r="N394" s="101" t="str">
        <f t="shared" si="74"/>
        <v>OK</v>
      </c>
      <c r="O394" s="103"/>
    </row>
    <row r="395" spans="1:15">
      <c r="B395" s="99">
        <v>29</v>
      </c>
      <c r="C395" s="154"/>
      <c r="D395" s="157"/>
      <c r="E395" s="135">
        <f>IF(C395=0,0,VLOOKUP(C395,Personal!B:C,2,FALSE))</f>
        <v>0</v>
      </c>
      <c r="F395" s="155"/>
      <c r="G395" s="68">
        <f t="shared" si="69"/>
        <v>0</v>
      </c>
      <c r="I395" s="119"/>
      <c r="J395" s="58">
        <f t="shared" si="70"/>
        <v>0</v>
      </c>
      <c r="K395" s="185" t="e">
        <f>VLOOKUP(C395,Personal!B:D,3,FALSE)</f>
        <v>#N/A</v>
      </c>
      <c r="L395" s="57">
        <f t="shared" si="71"/>
        <v>0</v>
      </c>
      <c r="M395" s="56">
        <f t="shared" si="68"/>
        <v>0</v>
      </c>
      <c r="N395" s="101" t="str">
        <f>IF(J395=L395,"OK","LIMITADO A MÁXIMO CONVOCATORIA")</f>
        <v>OK</v>
      </c>
      <c r="O395" s="103"/>
    </row>
    <row r="396" spans="1:15" ht="13.5" thickBot="1">
      <c r="B396" s="99">
        <v>30</v>
      </c>
      <c r="C396" s="154"/>
      <c r="D396" s="157"/>
      <c r="E396" s="135">
        <f>IF(C396=0,0,VLOOKUP(C396,Personal!B:C,2,FALSE))</f>
        <v>0</v>
      </c>
      <c r="F396" s="155"/>
      <c r="G396" s="68">
        <f t="shared" si="69"/>
        <v>0</v>
      </c>
      <c r="I396" s="119"/>
      <c r="J396" s="58">
        <f t="shared" si="70"/>
        <v>0</v>
      </c>
      <c r="K396" s="185" t="e">
        <f>VLOOKUP(C396,Personal!B:D,3,FALSE)</f>
        <v>#N/A</v>
      </c>
      <c r="L396" s="57">
        <f t="shared" si="71"/>
        <v>0</v>
      </c>
      <c r="M396" s="56">
        <f t="shared" si="68"/>
        <v>0</v>
      </c>
      <c r="N396" s="101" t="str">
        <f>IF(J396=L396,"OK","LIMITADO A MÁXIMO CONVOCATORIA")</f>
        <v>OK</v>
      </c>
      <c r="O396" s="103"/>
    </row>
    <row r="397" spans="1:15" ht="26.25" thickBot="1">
      <c r="C397" s="131" t="s">
        <v>1554</v>
      </c>
      <c r="D397" s="131"/>
      <c r="E397" s="132"/>
      <c r="F397" s="133">
        <f>+SUM(F367:F396)</f>
        <v>0</v>
      </c>
      <c r="G397" s="133">
        <f>+SUM(G367:G396)</f>
        <v>0</v>
      </c>
      <c r="I397" s="119"/>
      <c r="J397" s="104" t="s">
        <v>1547</v>
      </c>
      <c r="K397" s="125"/>
      <c r="L397" s="105" t="s">
        <v>1547</v>
      </c>
      <c r="M397" s="89">
        <f>+SUM(M367:M396)</f>
        <v>0</v>
      </c>
      <c r="N397" s="118"/>
      <c r="O397" s="128"/>
    </row>
    <row r="398" spans="1:15" ht="13.5" thickBot="1">
      <c r="I398" s="120"/>
      <c r="J398" s="121"/>
      <c r="K398" s="121"/>
      <c r="L398" s="121"/>
      <c r="M398" s="121"/>
      <c r="N398" s="121"/>
      <c r="O398" s="108"/>
    </row>
    <row r="399" spans="1:15" ht="13.5" thickBot="1"/>
    <row r="400" spans="1:15" s="16" customFormat="1" ht="16.5">
      <c r="A400" s="87"/>
      <c r="B400" s="87"/>
      <c r="C400" s="129" t="s">
        <v>53</v>
      </c>
      <c r="D400" s="158" t="s">
        <v>31</v>
      </c>
      <c r="F400" s="129" t="s">
        <v>1552</v>
      </c>
      <c r="G400" s="158"/>
      <c r="H400" s="23"/>
      <c r="I400" s="113"/>
      <c r="J400" s="85"/>
      <c r="K400" s="85"/>
      <c r="L400" s="114"/>
      <c r="M400" s="85"/>
      <c r="N400" s="115"/>
      <c r="O400" s="94"/>
    </row>
    <row r="401" spans="1:15" s="16" customFormat="1" ht="63.75">
      <c r="A401" s="87"/>
      <c r="B401" s="87"/>
      <c r="C401" s="13" t="s">
        <v>1562</v>
      </c>
      <c r="D401" s="88" t="s">
        <v>1543</v>
      </c>
      <c r="E401" s="88" t="s">
        <v>1553</v>
      </c>
      <c r="F401" s="13" t="s">
        <v>1039</v>
      </c>
      <c r="G401" s="13" t="s">
        <v>1040</v>
      </c>
      <c r="H401" s="23"/>
      <c r="I401" s="116"/>
      <c r="J401" s="95" t="s">
        <v>1544</v>
      </c>
      <c r="K401" s="95" t="s">
        <v>1593</v>
      </c>
      <c r="L401" s="96" t="s">
        <v>1651</v>
      </c>
      <c r="M401" s="13" t="s">
        <v>1546</v>
      </c>
      <c r="N401" s="88" t="s">
        <v>1652</v>
      </c>
      <c r="O401" s="98"/>
    </row>
    <row r="402" spans="1:15">
      <c r="B402" s="99">
        <v>1</v>
      </c>
      <c r="C402" s="154"/>
      <c r="D402" s="157"/>
      <c r="E402" s="135">
        <f>IF(C402=0,0,VLOOKUP(C402,Personal!B:C,2,FALSE))</f>
        <v>0</v>
      </c>
      <c r="F402" s="155"/>
      <c r="G402" s="68">
        <f>IF(F402=0,0,E402/K402*F402)</f>
        <v>0</v>
      </c>
      <c r="I402" s="117"/>
      <c r="J402" s="58">
        <f>IF(E402=0,0,E402/K402)</f>
        <v>0</v>
      </c>
      <c r="K402" s="185" t="e">
        <f>VLOOKUP(C402,Personal!B:D,3,FALSE)</f>
        <v>#N/A</v>
      </c>
      <c r="L402" s="57">
        <f>+MIN(J402,80)</f>
        <v>0</v>
      </c>
      <c r="M402" s="56">
        <f t="shared" ref="M402:M431" si="75">+L402*F402</f>
        <v>0</v>
      </c>
      <c r="N402" s="101" t="str">
        <f>IF(J402=L402,"OK","LIMITADO A MÁXIMO CONVOCATORIA")</f>
        <v>OK</v>
      </c>
      <c r="O402" s="103"/>
    </row>
    <row r="403" spans="1:15">
      <c r="B403" s="99">
        <v>2</v>
      </c>
      <c r="C403" s="154"/>
      <c r="D403" s="157"/>
      <c r="E403" s="135">
        <f>IF(C403=0,0,VLOOKUP(C403,Personal!B:C,2,FALSE))</f>
        <v>0</v>
      </c>
      <c r="F403" s="155"/>
      <c r="G403" s="68">
        <f t="shared" ref="G403:G431" si="76">IF(F403=0,0,E403/K403*F403)</f>
        <v>0</v>
      </c>
      <c r="I403" s="119"/>
      <c r="J403" s="58">
        <f t="shared" ref="J403:J431" si="77">IF(E403=0,0,E403/K403)</f>
        <v>0</v>
      </c>
      <c r="K403" s="185" t="e">
        <f>VLOOKUP(C403,Personal!B:D,3,FALSE)</f>
        <v>#N/A</v>
      </c>
      <c r="L403" s="57">
        <f t="shared" ref="L403:L431" si="78">+MIN(J403,80)</f>
        <v>0</v>
      </c>
      <c r="M403" s="56">
        <f t="shared" si="75"/>
        <v>0</v>
      </c>
      <c r="N403" s="101" t="str">
        <f t="shared" ref="N403:N410" si="79">IF(J403=L403,"OK","LIMITADO A MÁXIMO CONVOCATORIA")</f>
        <v>OK</v>
      </c>
      <c r="O403" s="103"/>
    </row>
    <row r="404" spans="1:15">
      <c r="B404" s="99">
        <v>3</v>
      </c>
      <c r="C404" s="154"/>
      <c r="D404" s="157"/>
      <c r="E404" s="135">
        <f>IF(C404=0,0,VLOOKUP(C404,Personal!B:C,2,FALSE))</f>
        <v>0</v>
      </c>
      <c r="F404" s="155"/>
      <c r="G404" s="68">
        <f t="shared" si="76"/>
        <v>0</v>
      </c>
      <c r="I404" s="119"/>
      <c r="J404" s="58">
        <f t="shared" si="77"/>
        <v>0</v>
      </c>
      <c r="K404" s="185" t="e">
        <f>VLOOKUP(C404,Personal!B:D,3,FALSE)</f>
        <v>#N/A</v>
      </c>
      <c r="L404" s="57">
        <f t="shared" si="78"/>
        <v>0</v>
      </c>
      <c r="M404" s="56">
        <f t="shared" si="75"/>
        <v>0</v>
      </c>
      <c r="N404" s="101" t="str">
        <f t="shared" si="79"/>
        <v>OK</v>
      </c>
      <c r="O404" s="103"/>
    </row>
    <row r="405" spans="1:15">
      <c r="B405" s="99">
        <v>4</v>
      </c>
      <c r="C405" s="154"/>
      <c r="D405" s="157"/>
      <c r="E405" s="135">
        <f>IF(C405=0,0,VLOOKUP(C405,Personal!B:C,2,FALSE))</f>
        <v>0</v>
      </c>
      <c r="F405" s="155"/>
      <c r="G405" s="68">
        <f t="shared" si="76"/>
        <v>0</v>
      </c>
      <c r="I405" s="119"/>
      <c r="J405" s="58">
        <f t="shared" si="77"/>
        <v>0</v>
      </c>
      <c r="K405" s="185" t="e">
        <f>VLOOKUP(C405,Personal!B:D,3,FALSE)</f>
        <v>#N/A</v>
      </c>
      <c r="L405" s="57">
        <f t="shared" si="78"/>
        <v>0</v>
      </c>
      <c r="M405" s="56">
        <f t="shared" si="75"/>
        <v>0</v>
      </c>
      <c r="N405" s="101" t="str">
        <f t="shared" si="79"/>
        <v>OK</v>
      </c>
      <c r="O405" s="103"/>
    </row>
    <row r="406" spans="1:15">
      <c r="B406" s="99">
        <v>5</v>
      </c>
      <c r="C406" s="154"/>
      <c r="D406" s="157"/>
      <c r="E406" s="135">
        <f>IF(C406=0,0,VLOOKUP(C406,Personal!B:C,2,FALSE))</f>
        <v>0</v>
      </c>
      <c r="F406" s="155"/>
      <c r="G406" s="68">
        <f t="shared" si="76"/>
        <v>0</v>
      </c>
      <c r="I406" s="119"/>
      <c r="J406" s="58">
        <f t="shared" si="77"/>
        <v>0</v>
      </c>
      <c r="K406" s="185" t="e">
        <f>VLOOKUP(C406,Personal!B:D,3,FALSE)</f>
        <v>#N/A</v>
      </c>
      <c r="L406" s="57">
        <f t="shared" si="78"/>
        <v>0</v>
      </c>
      <c r="M406" s="56">
        <f t="shared" si="75"/>
        <v>0</v>
      </c>
      <c r="N406" s="101" t="str">
        <f t="shared" si="79"/>
        <v>OK</v>
      </c>
      <c r="O406" s="103"/>
    </row>
    <row r="407" spans="1:15">
      <c r="B407" s="99">
        <v>6</v>
      </c>
      <c r="C407" s="154"/>
      <c r="D407" s="157"/>
      <c r="E407" s="135">
        <f>IF(C407=0,0,VLOOKUP(C407,Personal!B:C,2,FALSE))</f>
        <v>0</v>
      </c>
      <c r="F407" s="155"/>
      <c r="G407" s="68">
        <f t="shared" si="76"/>
        <v>0</v>
      </c>
      <c r="I407" s="119"/>
      <c r="J407" s="58">
        <f t="shared" si="77"/>
        <v>0</v>
      </c>
      <c r="K407" s="185" t="e">
        <f>VLOOKUP(C407,Personal!B:D,3,FALSE)</f>
        <v>#N/A</v>
      </c>
      <c r="L407" s="57">
        <f t="shared" si="78"/>
        <v>0</v>
      </c>
      <c r="M407" s="56">
        <f t="shared" si="75"/>
        <v>0</v>
      </c>
      <c r="N407" s="101" t="str">
        <f t="shared" si="79"/>
        <v>OK</v>
      </c>
      <c r="O407" s="103"/>
    </row>
    <row r="408" spans="1:15">
      <c r="B408" s="99">
        <v>7</v>
      </c>
      <c r="C408" s="154"/>
      <c r="D408" s="157"/>
      <c r="E408" s="135">
        <f>IF(C408=0,0,VLOOKUP(C408,Personal!B:C,2,FALSE))</f>
        <v>0</v>
      </c>
      <c r="F408" s="155"/>
      <c r="G408" s="68">
        <f t="shared" si="76"/>
        <v>0</v>
      </c>
      <c r="I408" s="119"/>
      <c r="J408" s="58">
        <f t="shared" si="77"/>
        <v>0</v>
      </c>
      <c r="K408" s="185" t="e">
        <f>VLOOKUP(C408,Personal!B:D,3,FALSE)</f>
        <v>#N/A</v>
      </c>
      <c r="L408" s="57">
        <f t="shared" si="78"/>
        <v>0</v>
      </c>
      <c r="M408" s="56">
        <f t="shared" si="75"/>
        <v>0</v>
      </c>
      <c r="N408" s="101" t="str">
        <f t="shared" si="79"/>
        <v>OK</v>
      </c>
      <c r="O408" s="103"/>
    </row>
    <row r="409" spans="1:15">
      <c r="B409" s="99">
        <v>8</v>
      </c>
      <c r="C409" s="154"/>
      <c r="D409" s="157"/>
      <c r="E409" s="135">
        <f>IF(C409=0,0,VLOOKUP(C409,Personal!B:C,2,FALSE))</f>
        <v>0</v>
      </c>
      <c r="F409" s="155"/>
      <c r="G409" s="68">
        <f t="shared" si="76"/>
        <v>0</v>
      </c>
      <c r="I409" s="119"/>
      <c r="J409" s="58">
        <f t="shared" si="77"/>
        <v>0</v>
      </c>
      <c r="K409" s="185" t="e">
        <f>VLOOKUP(C409,Personal!B:D,3,FALSE)</f>
        <v>#N/A</v>
      </c>
      <c r="L409" s="57">
        <f t="shared" si="78"/>
        <v>0</v>
      </c>
      <c r="M409" s="56">
        <f t="shared" si="75"/>
        <v>0</v>
      </c>
      <c r="N409" s="101" t="str">
        <f t="shared" si="79"/>
        <v>OK</v>
      </c>
      <c r="O409" s="103"/>
    </row>
    <row r="410" spans="1:15">
      <c r="B410" s="99">
        <v>9</v>
      </c>
      <c r="C410" s="154"/>
      <c r="D410" s="157"/>
      <c r="E410" s="135">
        <f>IF(C410=0,0,VLOOKUP(C410,Personal!B:C,2,FALSE))</f>
        <v>0</v>
      </c>
      <c r="F410" s="155"/>
      <c r="G410" s="68">
        <f t="shared" si="76"/>
        <v>0</v>
      </c>
      <c r="I410" s="119"/>
      <c r="J410" s="58">
        <f t="shared" si="77"/>
        <v>0</v>
      </c>
      <c r="K410" s="185" t="e">
        <f>VLOOKUP(C410,Personal!B:D,3,FALSE)</f>
        <v>#N/A</v>
      </c>
      <c r="L410" s="57">
        <f t="shared" si="78"/>
        <v>0</v>
      </c>
      <c r="M410" s="56">
        <f t="shared" si="75"/>
        <v>0</v>
      </c>
      <c r="N410" s="101" t="str">
        <f t="shared" si="79"/>
        <v>OK</v>
      </c>
      <c r="O410" s="103"/>
    </row>
    <row r="411" spans="1:15">
      <c r="B411" s="99">
        <v>10</v>
      </c>
      <c r="C411" s="154"/>
      <c r="D411" s="157"/>
      <c r="E411" s="135">
        <f>IF(C411=0,0,VLOOKUP(C411,Personal!B:C,2,FALSE))</f>
        <v>0</v>
      </c>
      <c r="F411" s="155"/>
      <c r="G411" s="68">
        <f t="shared" si="76"/>
        <v>0</v>
      </c>
      <c r="I411" s="119"/>
      <c r="J411" s="58">
        <f t="shared" si="77"/>
        <v>0</v>
      </c>
      <c r="K411" s="185" t="e">
        <f>VLOOKUP(C411,Personal!B:D,3,FALSE)</f>
        <v>#N/A</v>
      </c>
      <c r="L411" s="57">
        <f t="shared" si="78"/>
        <v>0</v>
      </c>
      <c r="M411" s="56">
        <f t="shared" si="75"/>
        <v>0</v>
      </c>
      <c r="N411" s="101" t="str">
        <f>IF(J411=L411,"OK","LIMITADO A MÁXIMO CONVOCATORIA")</f>
        <v>OK</v>
      </c>
      <c r="O411" s="103"/>
    </row>
    <row r="412" spans="1:15">
      <c r="B412" s="99">
        <v>11</v>
      </c>
      <c r="C412" s="154"/>
      <c r="D412" s="157"/>
      <c r="E412" s="135">
        <f>IF(C412=0,0,VLOOKUP(C412,Personal!B:C,2,FALSE))</f>
        <v>0</v>
      </c>
      <c r="F412" s="155"/>
      <c r="G412" s="68">
        <f t="shared" si="76"/>
        <v>0</v>
      </c>
      <c r="I412" s="119"/>
      <c r="J412" s="58">
        <f t="shared" si="77"/>
        <v>0</v>
      </c>
      <c r="K412" s="185" t="e">
        <f>VLOOKUP(C412,Personal!B:D,3,FALSE)</f>
        <v>#N/A</v>
      </c>
      <c r="L412" s="57">
        <f t="shared" si="78"/>
        <v>0</v>
      </c>
      <c r="M412" s="56">
        <f t="shared" si="75"/>
        <v>0</v>
      </c>
      <c r="N412" s="101" t="str">
        <f>IF(J412=L412,"OK","LIMITADO A MÁXIMO CONVOCATORIA")</f>
        <v>OK</v>
      </c>
      <c r="O412" s="103"/>
    </row>
    <row r="413" spans="1:15">
      <c r="B413" s="99">
        <v>12</v>
      </c>
      <c r="C413" s="154"/>
      <c r="D413" s="157"/>
      <c r="E413" s="135">
        <f>IF(C413=0,0,VLOOKUP(C413,Personal!B:C,2,FALSE))</f>
        <v>0</v>
      </c>
      <c r="F413" s="155"/>
      <c r="G413" s="68">
        <f t="shared" si="76"/>
        <v>0</v>
      </c>
      <c r="I413" s="119"/>
      <c r="J413" s="58">
        <f t="shared" si="77"/>
        <v>0</v>
      </c>
      <c r="K413" s="185" t="e">
        <f>VLOOKUP(C413,Personal!B:D,3,FALSE)</f>
        <v>#N/A</v>
      </c>
      <c r="L413" s="57">
        <f t="shared" si="78"/>
        <v>0</v>
      </c>
      <c r="M413" s="56">
        <f t="shared" si="75"/>
        <v>0</v>
      </c>
      <c r="N413" s="101" t="str">
        <f>IF(J413=L413,"OK","LIMITADO A MÁXIMO CONVOCATORIA")</f>
        <v>OK</v>
      </c>
      <c r="O413" s="103"/>
    </row>
    <row r="414" spans="1:15">
      <c r="B414" s="99">
        <v>13</v>
      </c>
      <c r="C414" s="154"/>
      <c r="D414" s="157"/>
      <c r="E414" s="135">
        <f>IF(C414=0,0,VLOOKUP(C414,Personal!B:C,2,FALSE))</f>
        <v>0</v>
      </c>
      <c r="F414" s="155"/>
      <c r="G414" s="68">
        <f t="shared" si="76"/>
        <v>0</v>
      </c>
      <c r="I414" s="119"/>
      <c r="J414" s="58">
        <f t="shared" si="77"/>
        <v>0</v>
      </c>
      <c r="K414" s="185" t="e">
        <f>VLOOKUP(C414,Personal!B:D,3,FALSE)</f>
        <v>#N/A</v>
      </c>
      <c r="L414" s="57">
        <f t="shared" si="78"/>
        <v>0</v>
      </c>
      <c r="M414" s="56">
        <f t="shared" si="75"/>
        <v>0</v>
      </c>
      <c r="N414" s="101" t="str">
        <f t="shared" ref="N414:N419" si="80">IF(J414=L414,"OK","LIMITADO A MÁXIMO CONVOCATORIA")</f>
        <v>OK</v>
      </c>
      <c r="O414" s="103"/>
    </row>
    <row r="415" spans="1:15">
      <c r="B415" s="99">
        <v>14</v>
      </c>
      <c r="C415" s="154"/>
      <c r="D415" s="157"/>
      <c r="E415" s="135">
        <f>IF(C415=0,0,VLOOKUP(C415,Personal!B:C,2,FALSE))</f>
        <v>0</v>
      </c>
      <c r="F415" s="155"/>
      <c r="G415" s="68">
        <f t="shared" si="76"/>
        <v>0</v>
      </c>
      <c r="I415" s="119"/>
      <c r="J415" s="58">
        <f t="shared" si="77"/>
        <v>0</v>
      </c>
      <c r="K415" s="185" t="e">
        <f>VLOOKUP(C415,Personal!B:D,3,FALSE)</f>
        <v>#N/A</v>
      </c>
      <c r="L415" s="57">
        <f t="shared" si="78"/>
        <v>0</v>
      </c>
      <c r="M415" s="56">
        <f t="shared" si="75"/>
        <v>0</v>
      </c>
      <c r="N415" s="101" t="str">
        <f t="shared" si="80"/>
        <v>OK</v>
      </c>
      <c r="O415" s="103"/>
    </row>
    <row r="416" spans="1:15">
      <c r="B416" s="99">
        <v>15</v>
      </c>
      <c r="C416" s="154"/>
      <c r="D416" s="157"/>
      <c r="E416" s="135">
        <f>IF(C416=0,0,VLOOKUP(C416,Personal!B:C,2,FALSE))</f>
        <v>0</v>
      </c>
      <c r="F416" s="155"/>
      <c r="G416" s="68">
        <f t="shared" si="76"/>
        <v>0</v>
      </c>
      <c r="I416" s="119"/>
      <c r="J416" s="58">
        <f t="shared" si="77"/>
        <v>0</v>
      </c>
      <c r="K416" s="185" t="e">
        <f>VLOOKUP(C416,Personal!B:D,3,FALSE)</f>
        <v>#N/A</v>
      </c>
      <c r="L416" s="57">
        <f t="shared" si="78"/>
        <v>0</v>
      </c>
      <c r="M416" s="56">
        <f t="shared" si="75"/>
        <v>0</v>
      </c>
      <c r="N416" s="101" t="str">
        <f t="shared" si="80"/>
        <v>OK</v>
      </c>
      <c r="O416" s="103"/>
    </row>
    <row r="417" spans="2:15">
      <c r="B417" s="99">
        <v>16</v>
      </c>
      <c r="C417" s="154"/>
      <c r="D417" s="157"/>
      <c r="E417" s="135">
        <f>IF(C417=0,0,VLOOKUP(C417,Personal!B:C,2,FALSE))</f>
        <v>0</v>
      </c>
      <c r="F417" s="155"/>
      <c r="G417" s="68">
        <f t="shared" si="76"/>
        <v>0</v>
      </c>
      <c r="I417" s="119"/>
      <c r="J417" s="58">
        <f t="shared" si="77"/>
        <v>0</v>
      </c>
      <c r="K417" s="185" t="e">
        <f>VLOOKUP(C417,Personal!B:D,3,FALSE)</f>
        <v>#N/A</v>
      </c>
      <c r="L417" s="57">
        <f t="shared" si="78"/>
        <v>0</v>
      </c>
      <c r="M417" s="56">
        <f t="shared" si="75"/>
        <v>0</v>
      </c>
      <c r="N417" s="101" t="str">
        <f t="shared" si="80"/>
        <v>OK</v>
      </c>
      <c r="O417" s="103"/>
    </row>
    <row r="418" spans="2:15">
      <c r="B418" s="99">
        <v>17</v>
      </c>
      <c r="C418" s="154"/>
      <c r="D418" s="157"/>
      <c r="E418" s="135">
        <f>IF(C418=0,0,VLOOKUP(C418,Personal!B:C,2,FALSE))</f>
        <v>0</v>
      </c>
      <c r="F418" s="155"/>
      <c r="G418" s="68">
        <f t="shared" si="76"/>
        <v>0</v>
      </c>
      <c r="I418" s="119"/>
      <c r="J418" s="58">
        <f t="shared" si="77"/>
        <v>0</v>
      </c>
      <c r="K418" s="185" t="e">
        <f>VLOOKUP(C418,Personal!B:D,3,FALSE)</f>
        <v>#N/A</v>
      </c>
      <c r="L418" s="57">
        <f t="shared" si="78"/>
        <v>0</v>
      </c>
      <c r="M418" s="56">
        <f t="shared" si="75"/>
        <v>0</v>
      </c>
      <c r="N418" s="101" t="str">
        <f t="shared" si="80"/>
        <v>OK</v>
      </c>
      <c r="O418" s="103"/>
    </row>
    <row r="419" spans="2:15">
      <c r="B419" s="99">
        <v>18</v>
      </c>
      <c r="C419" s="154"/>
      <c r="D419" s="157"/>
      <c r="E419" s="135">
        <f>IF(C419=0,0,VLOOKUP(C419,Personal!B:C,2,FALSE))</f>
        <v>0</v>
      </c>
      <c r="F419" s="155"/>
      <c r="G419" s="68">
        <f t="shared" si="76"/>
        <v>0</v>
      </c>
      <c r="I419" s="119"/>
      <c r="J419" s="58">
        <f t="shared" si="77"/>
        <v>0</v>
      </c>
      <c r="K419" s="185" t="e">
        <f>VLOOKUP(C419,Personal!B:D,3,FALSE)</f>
        <v>#N/A</v>
      </c>
      <c r="L419" s="57">
        <f t="shared" si="78"/>
        <v>0</v>
      </c>
      <c r="M419" s="56">
        <f t="shared" si="75"/>
        <v>0</v>
      </c>
      <c r="N419" s="101" t="str">
        <f t="shared" si="80"/>
        <v>OK</v>
      </c>
      <c r="O419" s="103"/>
    </row>
    <row r="420" spans="2:15">
      <c r="B420" s="99">
        <v>19</v>
      </c>
      <c r="C420" s="154"/>
      <c r="D420" s="157"/>
      <c r="E420" s="135">
        <f>IF(C420=0,0,VLOOKUP(C420,Personal!B:C,2,FALSE))</f>
        <v>0</v>
      </c>
      <c r="F420" s="155"/>
      <c r="G420" s="68">
        <f t="shared" si="76"/>
        <v>0</v>
      </c>
      <c r="I420" s="119"/>
      <c r="J420" s="58">
        <f t="shared" si="77"/>
        <v>0</v>
      </c>
      <c r="K420" s="185" t="e">
        <f>VLOOKUP(C420,Personal!B:D,3,FALSE)</f>
        <v>#N/A</v>
      </c>
      <c r="L420" s="57">
        <f t="shared" si="78"/>
        <v>0</v>
      </c>
      <c r="M420" s="56">
        <f t="shared" si="75"/>
        <v>0</v>
      </c>
      <c r="N420" s="101" t="str">
        <f>IF(J420=L420,"OK","LIMITADO A MÁXIMO CONVOCATORIA")</f>
        <v>OK</v>
      </c>
      <c r="O420" s="103"/>
    </row>
    <row r="421" spans="2:15">
      <c r="B421" s="99">
        <v>20</v>
      </c>
      <c r="C421" s="154"/>
      <c r="D421" s="157"/>
      <c r="E421" s="135">
        <f>IF(C421=0,0,VLOOKUP(C421,Personal!B:C,2,FALSE))</f>
        <v>0</v>
      </c>
      <c r="F421" s="155"/>
      <c r="G421" s="68">
        <f t="shared" si="76"/>
        <v>0</v>
      </c>
      <c r="I421" s="119"/>
      <c r="J421" s="58">
        <f t="shared" si="77"/>
        <v>0</v>
      </c>
      <c r="K421" s="185" t="e">
        <f>VLOOKUP(C421,Personal!B:D,3,FALSE)</f>
        <v>#N/A</v>
      </c>
      <c r="L421" s="57">
        <f t="shared" si="78"/>
        <v>0</v>
      </c>
      <c r="M421" s="56">
        <f t="shared" si="75"/>
        <v>0</v>
      </c>
      <c r="N421" s="101" t="str">
        <f>IF(J421=L421,"OK","LIMITADO A MÁXIMO CONVOCATORIA")</f>
        <v>OK</v>
      </c>
      <c r="O421" s="103"/>
    </row>
    <row r="422" spans="2:15">
      <c r="B422" s="99">
        <v>21</v>
      </c>
      <c r="C422" s="154"/>
      <c r="D422" s="154"/>
      <c r="E422" s="135">
        <f>IF(C422=0,0,VLOOKUP(C422,Personal!B:C,2,FALSE))</f>
        <v>0</v>
      </c>
      <c r="F422" s="155"/>
      <c r="G422" s="68">
        <f t="shared" si="76"/>
        <v>0</v>
      </c>
      <c r="I422" s="119"/>
      <c r="J422" s="58">
        <f t="shared" si="77"/>
        <v>0</v>
      </c>
      <c r="K422" s="185" t="e">
        <f>VLOOKUP(C422,Personal!B:D,3,FALSE)</f>
        <v>#N/A</v>
      </c>
      <c r="L422" s="57">
        <f t="shared" si="78"/>
        <v>0</v>
      </c>
      <c r="M422" s="56">
        <f t="shared" si="75"/>
        <v>0</v>
      </c>
      <c r="N422" s="101" t="str">
        <f>IF(J422=L422,"OK","LIMITADO A MÁXIMO CONVOCATORIA")</f>
        <v>OK</v>
      </c>
      <c r="O422" s="103"/>
    </row>
    <row r="423" spans="2:15">
      <c r="B423" s="99">
        <v>22</v>
      </c>
      <c r="C423" s="154"/>
      <c r="D423" s="157"/>
      <c r="E423" s="135">
        <f>IF(C423=0,0,VLOOKUP(C423,Personal!B:C,2,FALSE))</f>
        <v>0</v>
      </c>
      <c r="F423" s="155"/>
      <c r="G423" s="68">
        <f t="shared" si="76"/>
        <v>0</v>
      </c>
      <c r="I423" s="119"/>
      <c r="J423" s="58">
        <f t="shared" si="77"/>
        <v>0</v>
      </c>
      <c r="K423" s="185" t="e">
        <f>VLOOKUP(C423,Personal!B:D,3,FALSE)</f>
        <v>#N/A</v>
      </c>
      <c r="L423" s="57">
        <f t="shared" si="78"/>
        <v>0</v>
      </c>
      <c r="M423" s="56">
        <f t="shared" si="75"/>
        <v>0</v>
      </c>
      <c r="N423" s="101" t="str">
        <f t="shared" ref="N423:N429" si="81">IF(J423=L423,"OK","LIMITADO A MÁXIMO CONVOCATORIA")</f>
        <v>OK</v>
      </c>
      <c r="O423" s="103"/>
    </row>
    <row r="424" spans="2:15">
      <c r="B424" s="99">
        <v>23</v>
      </c>
      <c r="C424" s="154"/>
      <c r="D424" s="157"/>
      <c r="E424" s="135">
        <f>IF(C424=0,0,VLOOKUP(C424,Personal!B:C,2,FALSE))</f>
        <v>0</v>
      </c>
      <c r="F424" s="155"/>
      <c r="G424" s="68">
        <f t="shared" si="76"/>
        <v>0</v>
      </c>
      <c r="I424" s="119"/>
      <c r="J424" s="58">
        <f t="shared" si="77"/>
        <v>0</v>
      </c>
      <c r="K424" s="185" t="e">
        <f>VLOOKUP(C424,Personal!B:D,3,FALSE)</f>
        <v>#N/A</v>
      </c>
      <c r="L424" s="57">
        <f t="shared" si="78"/>
        <v>0</v>
      </c>
      <c r="M424" s="56">
        <f t="shared" si="75"/>
        <v>0</v>
      </c>
      <c r="N424" s="101" t="str">
        <f t="shared" si="81"/>
        <v>OK</v>
      </c>
      <c r="O424" s="103"/>
    </row>
    <row r="425" spans="2:15">
      <c r="B425" s="99">
        <v>24</v>
      </c>
      <c r="C425" s="154"/>
      <c r="D425" s="157"/>
      <c r="E425" s="135">
        <f>IF(C425=0,0,VLOOKUP(C425,Personal!B:C,2,FALSE))</f>
        <v>0</v>
      </c>
      <c r="F425" s="155"/>
      <c r="G425" s="68">
        <f t="shared" si="76"/>
        <v>0</v>
      </c>
      <c r="I425" s="119"/>
      <c r="J425" s="58">
        <f t="shared" si="77"/>
        <v>0</v>
      </c>
      <c r="K425" s="185" t="e">
        <f>VLOOKUP(C425,Personal!B:D,3,FALSE)</f>
        <v>#N/A</v>
      </c>
      <c r="L425" s="57">
        <f t="shared" si="78"/>
        <v>0</v>
      </c>
      <c r="M425" s="56">
        <f t="shared" si="75"/>
        <v>0</v>
      </c>
      <c r="N425" s="101" t="str">
        <f t="shared" si="81"/>
        <v>OK</v>
      </c>
      <c r="O425" s="103"/>
    </row>
    <row r="426" spans="2:15">
      <c r="B426" s="99">
        <v>25</v>
      </c>
      <c r="C426" s="154"/>
      <c r="D426" s="157"/>
      <c r="E426" s="135">
        <f>IF(C426=0,0,VLOOKUP(C426,Personal!B:C,2,FALSE))</f>
        <v>0</v>
      </c>
      <c r="F426" s="155"/>
      <c r="G426" s="68">
        <f t="shared" si="76"/>
        <v>0</v>
      </c>
      <c r="I426" s="119"/>
      <c r="J426" s="58">
        <f t="shared" si="77"/>
        <v>0</v>
      </c>
      <c r="K426" s="185" t="e">
        <f>VLOOKUP(C426,Personal!B:D,3,FALSE)</f>
        <v>#N/A</v>
      </c>
      <c r="L426" s="57">
        <f t="shared" si="78"/>
        <v>0</v>
      </c>
      <c r="M426" s="56">
        <f t="shared" si="75"/>
        <v>0</v>
      </c>
      <c r="N426" s="101" t="str">
        <f t="shared" si="81"/>
        <v>OK</v>
      </c>
      <c r="O426" s="103"/>
    </row>
    <row r="427" spans="2:15">
      <c r="B427" s="99">
        <v>26</v>
      </c>
      <c r="C427" s="154"/>
      <c r="D427" s="157"/>
      <c r="E427" s="135">
        <f>IF(C427=0,0,VLOOKUP(C427,Personal!B:C,2,FALSE))</f>
        <v>0</v>
      </c>
      <c r="F427" s="155"/>
      <c r="G427" s="68">
        <f t="shared" si="76"/>
        <v>0</v>
      </c>
      <c r="I427" s="119"/>
      <c r="J427" s="58">
        <f t="shared" si="77"/>
        <v>0</v>
      </c>
      <c r="K427" s="185" t="e">
        <f>VLOOKUP(C427,Personal!B:D,3,FALSE)</f>
        <v>#N/A</v>
      </c>
      <c r="L427" s="57">
        <f t="shared" si="78"/>
        <v>0</v>
      </c>
      <c r="M427" s="56">
        <f t="shared" si="75"/>
        <v>0</v>
      </c>
      <c r="N427" s="101" t="str">
        <f t="shared" si="81"/>
        <v>OK</v>
      </c>
      <c r="O427" s="103"/>
    </row>
    <row r="428" spans="2:15">
      <c r="B428" s="99">
        <v>27</v>
      </c>
      <c r="C428" s="154"/>
      <c r="D428" s="157"/>
      <c r="E428" s="135">
        <f>IF(C428=0,0,VLOOKUP(C428,Personal!B:C,2,FALSE))</f>
        <v>0</v>
      </c>
      <c r="F428" s="155"/>
      <c r="G428" s="68">
        <f t="shared" si="76"/>
        <v>0</v>
      </c>
      <c r="I428" s="119"/>
      <c r="J428" s="58">
        <f t="shared" si="77"/>
        <v>0</v>
      </c>
      <c r="K428" s="185" t="e">
        <f>VLOOKUP(C428,Personal!B:D,3,FALSE)</f>
        <v>#N/A</v>
      </c>
      <c r="L428" s="57">
        <f t="shared" si="78"/>
        <v>0</v>
      </c>
      <c r="M428" s="56">
        <f t="shared" si="75"/>
        <v>0</v>
      </c>
      <c r="N428" s="101" t="str">
        <f t="shared" si="81"/>
        <v>OK</v>
      </c>
      <c r="O428" s="103"/>
    </row>
    <row r="429" spans="2:15">
      <c r="B429" s="99">
        <v>28</v>
      </c>
      <c r="C429" s="154"/>
      <c r="D429" s="157"/>
      <c r="E429" s="135">
        <f>IF(C429=0,0,VLOOKUP(C429,Personal!B:C,2,FALSE))</f>
        <v>0</v>
      </c>
      <c r="F429" s="155"/>
      <c r="G429" s="68">
        <f t="shared" si="76"/>
        <v>0</v>
      </c>
      <c r="I429" s="119"/>
      <c r="J429" s="58">
        <f t="shared" si="77"/>
        <v>0</v>
      </c>
      <c r="K429" s="185" t="e">
        <f>VLOOKUP(C429,Personal!B:D,3,FALSE)</f>
        <v>#N/A</v>
      </c>
      <c r="L429" s="57">
        <f t="shared" si="78"/>
        <v>0</v>
      </c>
      <c r="M429" s="56">
        <f t="shared" si="75"/>
        <v>0</v>
      </c>
      <c r="N429" s="101" t="str">
        <f t="shared" si="81"/>
        <v>OK</v>
      </c>
      <c r="O429" s="103"/>
    </row>
    <row r="430" spans="2:15">
      <c r="B430" s="99">
        <v>29</v>
      </c>
      <c r="C430" s="154"/>
      <c r="D430" s="157"/>
      <c r="E430" s="135">
        <f>IF(C430=0,0,VLOOKUP(C430,Personal!B:C,2,FALSE))</f>
        <v>0</v>
      </c>
      <c r="F430" s="155"/>
      <c r="G430" s="68">
        <f t="shared" si="76"/>
        <v>0</v>
      </c>
      <c r="I430" s="119"/>
      <c r="J430" s="58">
        <f t="shared" si="77"/>
        <v>0</v>
      </c>
      <c r="K430" s="185" t="e">
        <f>VLOOKUP(C430,Personal!B:D,3,FALSE)</f>
        <v>#N/A</v>
      </c>
      <c r="L430" s="57">
        <f t="shared" si="78"/>
        <v>0</v>
      </c>
      <c r="M430" s="56">
        <f t="shared" si="75"/>
        <v>0</v>
      </c>
      <c r="N430" s="101" t="str">
        <f>IF(J430=L430,"OK","LIMITADO A MÁXIMO CONVOCATORIA")</f>
        <v>OK</v>
      </c>
      <c r="O430" s="103"/>
    </row>
    <row r="431" spans="2:15" ht="13.5" thickBot="1">
      <c r="B431" s="99">
        <v>30</v>
      </c>
      <c r="C431" s="154"/>
      <c r="D431" s="157"/>
      <c r="E431" s="135">
        <f>IF(C431=0,0,VLOOKUP(C431,Personal!B:C,2,FALSE))</f>
        <v>0</v>
      </c>
      <c r="F431" s="155"/>
      <c r="G431" s="68">
        <f t="shared" si="76"/>
        <v>0</v>
      </c>
      <c r="I431" s="119"/>
      <c r="J431" s="58">
        <f t="shared" si="77"/>
        <v>0</v>
      </c>
      <c r="K431" s="185" t="e">
        <f>VLOOKUP(C431,Personal!B:D,3,FALSE)</f>
        <v>#N/A</v>
      </c>
      <c r="L431" s="57">
        <f t="shared" si="78"/>
        <v>0</v>
      </c>
      <c r="M431" s="56">
        <f t="shared" si="75"/>
        <v>0</v>
      </c>
      <c r="N431" s="101" t="str">
        <f>IF(J431=L431,"OK","LIMITADO A MÁXIMO CONVOCATORIA")</f>
        <v>OK</v>
      </c>
      <c r="O431" s="103"/>
    </row>
    <row r="432" spans="2:15" ht="26.25" thickBot="1">
      <c r="C432" s="131" t="s">
        <v>1554</v>
      </c>
      <c r="D432" s="131"/>
      <c r="E432" s="132"/>
      <c r="F432" s="133">
        <f>+SUM(F402:F431)</f>
        <v>0</v>
      </c>
      <c r="G432" s="133">
        <f>+SUM(G402:G431)</f>
        <v>0</v>
      </c>
      <c r="I432" s="119"/>
      <c r="J432" s="104" t="s">
        <v>1547</v>
      </c>
      <c r="K432" s="125"/>
      <c r="L432" s="105" t="s">
        <v>1547</v>
      </c>
      <c r="M432" s="89">
        <f>+SUM(M402:M431)</f>
        <v>0</v>
      </c>
      <c r="N432" s="118"/>
      <c r="O432" s="128"/>
    </row>
    <row r="433" spans="1:15" ht="13.5" thickBot="1">
      <c r="I433" s="120"/>
      <c r="J433" s="121"/>
      <c r="K433" s="121"/>
      <c r="L433" s="121"/>
      <c r="M433" s="121"/>
      <c r="N433" s="121"/>
      <c r="O433" s="108"/>
    </row>
    <row r="434" spans="1:15" ht="13.5" thickBot="1"/>
    <row r="435" spans="1:15" s="16" customFormat="1" ht="16.5">
      <c r="A435" s="87"/>
      <c r="B435" s="87"/>
      <c r="C435" s="129" t="s">
        <v>53</v>
      </c>
      <c r="D435" s="158" t="s">
        <v>32</v>
      </c>
      <c r="F435" s="129" t="s">
        <v>1552</v>
      </c>
      <c r="G435" s="158"/>
      <c r="H435" s="23"/>
      <c r="I435" s="113"/>
      <c r="J435" s="85"/>
      <c r="K435" s="85"/>
      <c r="L435" s="114"/>
      <c r="M435" s="85"/>
      <c r="N435" s="115"/>
      <c r="O435" s="94"/>
    </row>
    <row r="436" spans="1:15" s="16" customFormat="1" ht="63.75">
      <c r="A436" s="87"/>
      <c r="B436" s="87"/>
      <c r="C436" s="13" t="s">
        <v>1562</v>
      </c>
      <c r="D436" s="88" t="s">
        <v>1543</v>
      </c>
      <c r="E436" s="88" t="s">
        <v>1553</v>
      </c>
      <c r="F436" s="13" t="s">
        <v>1039</v>
      </c>
      <c r="G436" s="13" t="s">
        <v>1040</v>
      </c>
      <c r="H436" s="23"/>
      <c r="I436" s="116"/>
      <c r="J436" s="95" t="s">
        <v>1544</v>
      </c>
      <c r="K436" s="95" t="s">
        <v>1593</v>
      </c>
      <c r="L436" s="96" t="s">
        <v>1651</v>
      </c>
      <c r="M436" s="13" t="s">
        <v>1546</v>
      </c>
      <c r="N436" s="88" t="s">
        <v>1652</v>
      </c>
      <c r="O436" s="98"/>
    </row>
    <row r="437" spans="1:15">
      <c r="B437" s="99">
        <v>1</v>
      </c>
      <c r="C437" s="154"/>
      <c r="D437" s="157"/>
      <c r="E437" s="135">
        <f>IF(C437=0,0,VLOOKUP(C437,Personal!B:C,2,FALSE))</f>
        <v>0</v>
      </c>
      <c r="F437" s="155"/>
      <c r="G437" s="68">
        <f>IF(F437=0,0,E437/K437*F437)</f>
        <v>0</v>
      </c>
      <c r="I437" s="117"/>
      <c r="J437" s="58">
        <f>IF(E437=0,0,E437/K437)</f>
        <v>0</v>
      </c>
      <c r="K437" s="185" t="e">
        <f>VLOOKUP(C437,Personal!B:D,3,FALSE)</f>
        <v>#N/A</v>
      </c>
      <c r="L437" s="57">
        <f>+MIN(J437,80)</f>
        <v>0</v>
      </c>
      <c r="M437" s="56">
        <f t="shared" ref="M437:M466" si="82">+L437*F437</f>
        <v>0</v>
      </c>
      <c r="N437" s="101" t="str">
        <f>IF(J437=L437,"OK","LIMITADO A MÁXIMO CONVOCATORIA")</f>
        <v>OK</v>
      </c>
      <c r="O437" s="103"/>
    </row>
    <row r="438" spans="1:15">
      <c r="B438" s="99">
        <v>2</v>
      </c>
      <c r="C438" s="154"/>
      <c r="D438" s="157"/>
      <c r="E438" s="135">
        <f>IF(C438=0,0,VLOOKUP(C438,Personal!B:C,2,FALSE))</f>
        <v>0</v>
      </c>
      <c r="F438" s="155"/>
      <c r="G438" s="68">
        <f t="shared" ref="G438:G466" si="83">IF(F438=0,0,E438/K438*F438)</f>
        <v>0</v>
      </c>
      <c r="I438" s="119"/>
      <c r="J438" s="58">
        <f t="shared" ref="J438:J466" si="84">IF(E438=0,0,E438/K438)</f>
        <v>0</v>
      </c>
      <c r="K438" s="185" t="e">
        <f>VLOOKUP(C438,Personal!B:D,3,FALSE)</f>
        <v>#N/A</v>
      </c>
      <c r="L438" s="57">
        <f t="shared" ref="L438:L466" si="85">+MIN(J438,80)</f>
        <v>0</v>
      </c>
      <c r="M438" s="56">
        <f t="shared" si="82"/>
        <v>0</v>
      </c>
      <c r="N438" s="101" t="str">
        <f t="shared" ref="N438:N445" si="86">IF(J438=L438,"OK","LIMITADO A MÁXIMO CONVOCATORIA")</f>
        <v>OK</v>
      </c>
      <c r="O438" s="103"/>
    </row>
    <row r="439" spans="1:15">
      <c r="B439" s="99">
        <v>3</v>
      </c>
      <c r="C439" s="154"/>
      <c r="D439" s="157"/>
      <c r="E439" s="135">
        <f>IF(C439=0,0,VLOOKUP(C439,Personal!B:C,2,FALSE))</f>
        <v>0</v>
      </c>
      <c r="F439" s="155"/>
      <c r="G439" s="68">
        <f t="shared" si="83"/>
        <v>0</v>
      </c>
      <c r="I439" s="119"/>
      <c r="J439" s="58">
        <f t="shared" si="84"/>
        <v>0</v>
      </c>
      <c r="K439" s="185" t="e">
        <f>VLOOKUP(C439,Personal!B:D,3,FALSE)</f>
        <v>#N/A</v>
      </c>
      <c r="L439" s="57">
        <f t="shared" si="85"/>
        <v>0</v>
      </c>
      <c r="M439" s="56">
        <f t="shared" si="82"/>
        <v>0</v>
      </c>
      <c r="N439" s="101" t="str">
        <f t="shared" si="86"/>
        <v>OK</v>
      </c>
      <c r="O439" s="103"/>
    </row>
    <row r="440" spans="1:15">
      <c r="B440" s="99">
        <v>4</v>
      </c>
      <c r="C440" s="154"/>
      <c r="D440" s="157"/>
      <c r="E440" s="135">
        <f>IF(C440=0,0,VLOOKUP(C440,Personal!B:C,2,FALSE))</f>
        <v>0</v>
      </c>
      <c r="F440" s="155"/>
      <c r="G440" s="68">
        <f t="shared" si="83"/>
        <v>0</v>
      </c>
      <c r="I440" s="119"/>
      <c r="J440" s="58">
        <f t="shared" si="84"/>
        <v>0</v>
      </c>
      <c r="K440" s="185" t="e">
        <f>VLOOKUP(C440,Personal!B:D,3,FALSE)</f>
        <v>#N/A</v>
      </c>
      <c r="L440" s="57">
        <f t="shared" si="85"/>
        <v>0</v>
      </c>
      <c r="M440" s="56">
        <f t="shared" si="82"/>
        <v>0</v>
      </c>
      <c r="N440" s="101" t="str">
        <f t="shared" si="86"/>
        <v>OK</v>
      </c>
      <c r="O440" s="103"/>
    </row>
    <row r="441" spans="1:15">
      <c r="B441" s="99">
        <v>5</v>
      </c>
      <c r="C441" s="154"/>
      <c r="D441" s="157"/>
      <c r="E441" s="135">
        <f>IF(C441=0,0,VLOOKUP(C441,Personal!B:C,2,FALSE))</f>
        <v>0</v>
      </c>
      <c r="F441" s="155"/>
      <c r="G441" s="68">
        <f t="shared" si="83"/>
        <v>0</v>
      </c>
      <c r="I441" s="119"/>
      <c r="J441" s="58">
        <f t="shared" si="84"/>
        <v>0</v>
      </c>
      <c r="K441" s="185" t="e">
        <f>VLOOKUP(C441,Personal!B:D,3,FALSE)</f>
        <v>#N/A</v>
      </c>
      <c r="L441" s="57">
        <f t="shared" si="85"/>
        <v>0</v>
      </c>
      <c r="M441" s="56">
        <f t="shared" si="82"/>
        <v>0</v>
      </c>
      <c r="N441" s="101" t="str">
        <f t="shared" si="86"/>
        <v>OK</v>
      </c>
      <c r="O441" s="103"/>
    </row>
    <row r="442" spans="1:15">
      <c r="B442" s="99">
        <v>6</v>
      </c>
      <c r="C442" s="154"/>
      <c r="D442" s="157"/>
      <c r="E442" s="135">
        <f>IF(C442=0,0,VLOOKUP(C442,Personal!B:C,2,FALSE))</f>
        <v>0</v>
      </c>
      <c r="F442" s="155"/>
      <c r="G442" s="68">
        <f t="shared" si="83"/>
        <v>0</v>
      </c>
      <c r="I442" s="119"/>
      <c r="J442" s="58">
        <f t="shared" si="84"/>
        <v>0</v>
      </c>
      <c r="K442" s="185" t="e">
        <f>VLOOKUP(C442,Personal!B:D,3,FALSE)</f>
        <v>#N/A</v>
      </c>
      <c r="L442" s="57">
        <f t="shared" si="85"/>
        <v>0</v>
      </c>
      <c r="M442" s="56">
        <f t="shared" si="82"/>
        <v>0</v>
      </c>
      <c r="N442" s="101" t="str">
        <f t="shared" si="86"/>
        <v>OK</v>
      </c>
      <c r="O442" s="103"/>
    </row>
    <row r="443" spans="1:15">
      <c r="B443" s="99">
        <v>7</v>
      </c>
      <c r="C443" s="154"/>
      <c r="D443" s="157"/>
      <c r="E443" s="135">
        <f>IF(C443=0,0,VLOOKUP(C443,Personal!B:C,2,FALSE))</f>
        <v>0</v>
      </c>
      <c r="F443" s="155"/>
      <c r="G443" s="68">
        <f t="shared" si="83"/>
        <v>0</v>
      </c>
      <c r="I443" s="119"/>
      <c r="J443" s="58">
        <f t="shared" si="84"/>
        <v>0</v>
      </c>
      <c r="K443" s="185" t="e">
        <f>VLOOKUP(C443,Personal!B:D,3,FALSE)</f>
        <v>#N/A</v>
      </c>
      <c r="L443" s="57">
        <f t="shared" si="85"/>
        <v>0</v>
      </c>
      <c r="M443" s="56">
        <f t="shared" si="82"/>
        <v>0</v>
      </c>
      <c r="N443" s="101" t="str">
        <f t="shared" si="86"/>
        <v>OK</v>
      </c>
      <c r="O443" s="103"/>
    </row>
    <row r="444" spans="1:15">
      <c r="B444" s="99">
        <v>8</v>
      </c>
      <c r="C444" s="154"/>
      <c r="D444" s="157"/>
      <c r="E444" s="135">
        <f>IF(C444=0,0,VLOOKUP(C444,Personal!B:C,2,FALSE))</f>
        <v>0</v>
      </c>
      <c r="F444" s="155"/>
      <c r="G444" s="68">
        <f t="shared" si="83"/>
        <v>0</v>
      </c>
      <c r="I444" s="119"/>
      <c r="J444" s="58">
        <f t="shared" si="84"/>
        <v>0</v>
      </c>
      <c r="K444" s="185" t="e">
        <f>VLOOKUP(C444,Personal!B:D,3,FALSE)</f>
        <v>#N/A</v>
      </c>
      <c r="L444" s="57">
        <f t="shared" si="85"/>
        <v>0</v>
      </c>
      <c r="M444" s="56">
        <f t="shared" si="82"/>
        <v>0</v>
      </c>
      <c r="N444" s="101" t="str">
        <f t="shared" si="86"/>
        <v>OK</v>
      </c>
      <c r="O444" s="103"/>
    </row>
    <row r="445" spans="1:15">
      <c r="B445" s="99">
        <v>9</v>
      </c>
      <c r="C445" s="154"/>
      <c r="D445" s="157"/>
      <c r="E445" s="135">
        <f>IF(C445=0,0,VLOOKUP(C445,Personal!B:C,2,FALSE))</f>
        <v>0</v>
      </c>
      <c r="F445" s="155"/>
      <c r="G445" s="68">
        <f t="shared" si="83"/>
        <v>0</v>
      </c>
      <c r="I445" s="119"/>
      <c r="J445" s="58">
        <f t="shared" si="84"/>
        <v>0</v>
      </c>
      <c r="K445" s="185" t="e">
        <f>VLOOKUP(C445,Personal!B:D,3,FALSE)</f>
        <v>#N/A</v>
      </c>
      <c r="L445" s="57">
        <f t="shared" si="85"/>
        <v>0</v>
      </c>
      <c r="M445" s="56">
        <f t="shared" si="82"/>
        <v>0</v>
      </c>
      <c r="N445" s="101" t="str">
        <f t="shared" si="86"/>
        <v>OK</v>
      </c>
      <c r="O445" s="103"/>
    </row>
    <row r="446" spans="1:15">
      <c r="B446" s="99">
        <v>10</v>
      </c>
      <c r="C446" s="154"/>
      <c r="D446" s="157"/>
      <c r="E446" s="135">
        <f>IF(C446=0,0,VLOOKUP(C446,Personal!B:C,2,FALSE))</f>
        <v>0</v>
      </c>
      <c r="F446" s="155"/>
      <c r="G446" s="68">
        <f t="shared" si="83"/>
        <v>0</v>
      </c>
      <c r="I446" s="119"/>
      <c r="J446" s="58">
        <f t="shared" si="84"/>
        <v>0</v>
      </c>
      <c r="K446" s="185" t="e">
        <f>VLOOKUP(C446,Personal!B:D,3,FALSE)</f>
        <v>#N/A</v>
      </c>
      <c r="L446" s="57">
        <f t="shared" si="85"/>
        <v>0</v>
      </c>
      <c r="M446" s="56">
        <f t="shared" si="82"/>
        <v>0</v>
      </c>
      <c r="N446" s="101" t="str">
        <f>IF(J446=L446,"OK","LIMITADO A MÁXIMO CONVOCATORIA")</f>
        <v>OK</v>
      </c>
      <c r="O446" s="103"/>
    </row>
    <row r="447" spans="1:15">
      <c r="B447" s="99">
        <v>11</v>
      </c>
      <c r="C447" s="154"/>
      <c r="D447" s="157"/>
      <c r="E447" s="135">
        <f>IF(C447=0,0,VLOOKUP(C447,Personal!B:C,2,FALSE))</f>
        <v>0</v>
      </c>
      <c r="F447" s="155"/>
      <c r="G447" s="68">
        <f t="shared" si="83"/>
        <v>0</v>
      </c>
      <c r="I447" s="119"/>
      <c r="J447" s="58">
        <f t="shared" si="84"/>
        <v>0</v>
      </c>
      <c r="K447" s="185" t="e">
        <f>VLOOKUP(C447,Personal!B:D,3,FALSE)</f>
        <v>#N/A</v>
      </c>
      <c r="L447" s="57">
        <f t="shared" si="85"/>
        <v>0</v>
      </c>
      <c r="M447" s="56">
        <f t="shared" si="82"/>
        <v>0</v>
      </c>
      <c r="N447" s="101" t="str">
        <f>IF(J447=L447,"OK","LIMITADO A MÁXIMO CONVOCATORIA")</f>
        <v>OK</v>
      </c>
      <c r="O447" s="103"/>
    </row>
    <row r="448" spans="1:15">
      <c r="B448" s="99">
        <v>12</v>
      </c>
      <c r="C448" s="154"/>
      <c r="D448" s="157"/>
      <c r="E448" s="135">
        <f>IF(C448=0,0,VLOOKUP(C448,Personal!B:C,2,FALSE))</f>
        <v>0</v>
      </c>
      <c r="F448" s="155"/>
      <c r="G448" s="68">
        <f t="shared" si="83"/>
        <v>0</v>
      </c>
      <c r="I448" s="119"/>
      <c r="J448" s="58">
        <f t="shared" si="84"/>
        <v>0</v>
      </c>
      <c r="K448" s="185" t="e">
        <f>VLOOKUP(C448,Personal!B:D,3,FALSE)</f>
        <v>#N/A</v>
      </c>
      <c r="L448" s="57">
        <f t="shared" si="85"/>
        <v>0</v>
      </c>
      <c r="M448" s="56">
        <f t="shared" si="82"/>
        <v>0</v>
      </c>
      <c r="N448" s="101" t="str">
        <f>IF(J448=L448,"OK","LIMITADO A MÁXIMO CONVOCATORIA")</f>
        <v>OK</v>
      </c>
      <c r="O448" s="103"/>
    </row>
    <row r="449" spans="2:15">
      <c r="B449" s="99">
        <v>13</v>
      </c>
      <c r="C449" s="154"/>
      <c r="D449" s="157"/>
      <c r="E449" s="135">
        <f>IF(C449=0,0,VLOOKUP(C449,Personal!B:C,2,FALSE))</f>
        <v>0</v>
      </c>
      <c r="F449" s="155"/>
      <c r="G449" s="68">
        <f t="shared" si="83"/>
        <v>0</v>
      </c>
      <c r="I449" s="119"/>
      <c r="J449" s="58">
        <f t="shared" si="84"/>
        <v>0</v>
      </c>
      <c r="K449" s="185" t="e">
        <f>VLOOKUP(C449,Personal!B:D,3,FALSE)</f>
        <v>#N/A</v>
      </c>
      <c r="L449" s="57">
        <f t="shared" si="85"/>
        <v>0</v>
      </c>
      <c r="M449" s="56">
        <f t="shared" si="82"/>
        <v>0</v>
      </c>
      <c r="N449" s="101" t="str">
        <f t="shared" ref="N449:N454" si="87">IF(J449=L449,"OK","LIMITADO A MÁXIMO CONVOCATORIA")</f>
        <v>OK</v>
      </c>
      <c r="O449" s="103"/>
    </row>
    <row r="450" spans="2:15">
      <c r="B450" s="99">
        <v>14</v>
      </c>
      <c r="C450" s="154"/>
      <c r="D450" s="157"/>
      <c r="E450" s="135">
        <f>IF(C450=0,0,VLOOKUP(C450,Personal!B:C,2,FALSE))</f>
        <v>0</v>
      </c>
      <c r="F450" s="155"/>
      <c r="G450" s="68">
        <f t="shared" si="83"/>
        <v>0</v>
      </c>
      <c r="I450" s="119"/>
      <c r="J450" s="58">
        <f t="shared" si="84"/>
        <v>0</v>
      </c>
      <c r="K450" s="185" t="e">
        <f>VLOOKUP(C450,Personal!B:D,3,FALSE)</f>
        <v>#N/A</v>
      </c>
      <c r="L450" s="57">
        <f t="shared" si="85"/>
        <v>0</v>
      </c>
      <c r="M450" s="56">
        <f t="shared" si="82"/>
        <v>0</v>
      </c>
      <c r="N450" s="101" t="str">
        <f t="shared" si="87"/>
        <v>OK</v>
      </c>
      <c r="O450" s="103"/>
    </row>
    <row r="451" spans="2:15">
      <c r="B451" s="99">
        <v>15</v>
      </c>
      <c r="C451" s="154"/>
      <c r="D451" s="157"/>
      <c r="E451" s="135">
        <f>IF(C451=0,0,VLOOKUP(C451,Personal!B:C,2,FALSE))</f>
        <v>0</v>
      </c>
      <c r="F451" s="155"/>
      <c r="G451" s="68">
        <f t="shared" si="83"/>
        <v>0</v>
      </c>
      <c r="I451" s="119"/>
      <c r="J451" s="58">
        <f t="shared" si="84"/>
        <v>0</v>
      </c>
      <c r="K451" s="185" t="e">
        <f>VLOOKUP(C451,Personal!B:D,3,FALSE)</f>
        <v>#N/A</v>
      </c>
      <c r="L451" s="57">
        <f t="shared" si="85"/>
        <v>0</v>
      </c>
      <c r="M451" s="56">
        <f t="shared" si="82"/>
        <v>0</v>
      </c>
      <c r="N451" s="101" t="str">
        <f t="shared" si="87"/>
        <v>OK</v>
      </c>
      <c r="O451" s="103"/>
    </row>
    <row r="452" spans="2:15">
      <c r="B452" s="99">
        <v>16</v>
      </c>
      <c r="C452" s="154"/>
      <c r="D452" s="157"/>
      <c r="E452" s="135">
        <f>IF(C452=0,0,VLOOKUP(C452,Personal!B:C,2,FALSE))</f>
        <v>0</v>
      </c>
      <c r="F452" s="155"/>
      <c r="G452" s="68">
        <f t="shared" si="83"/>
        <v>0</v>
      </c>
      <c r="I452" s="119"/>
      <c r="J452" s="58">
        <f t="shared" si="84"/>
        <v>0</v>
      </c>
      <c r="K452" s="185" t="e">
        <f>VLOOKUP(C452,Personal!B:D,3,FALSE)</f>
        <v>#N/A</v>
      </c>
      <c r="L452" s="57">
        <f t="shared" si="85"/>
        <v>0</v>
      </c>
      <c r="M452" s="56">
        <f t="shared" si="82"/>
        <v>0</v>
      </c>
      <c r="N452" s="101" t="str">
        <f t="shared" si="87"/>
        <v>OK</v>
      </c>
      <c r="O452" s="103"/>
    </row>
    <row r="453" spans="2:15">
      <c r="B453" s="99">
        <v>17</v>
      </c>
      <c r="C453" s="154"/>
      <c r="D453" s="157"/>
      <c r="E453" s="135">
        <f>IF(C453=0,0,VLOOKUP(C453,Personal!B:C,2,FALSE))</f>
        <v>0</v>
      </c>
      <c r="F453" s="155"/>
      <c r="G453" s="68">
        <f t="shared" si="83"/>
        <v>0</v>
      </c>
      <c r="I453" s="119"/>
      <c r="J453" s="58">
        <f t="shared" si="84"/>
        <v>0</v>
      </c>
      <c r="K453" s="185" t="e">
        <f>VLOOKUP(C453,Personal!B:D,3,FALSE)</f>
        <v>#N/A</v>
      </c>
      <c r="L453" s="57">
        <f t="shared" si="85"/>
        <v>0</v>
      </c>
      <c r="M453" s="56">
        <f t="shared" si="82"/>
        <v>0</v>
      </c>
      <c r="N453" s="101" t="str">
        <f t="shared" si="87"/>
        <v>OK</v>
      </c>
      <c r="O453" s="103"/>
    </row>
    <row r="454" spans="2:15">
      <c r="B454" s="99">
        <v>18</v>
      </c>
      <c r="C454" s="154"/>
      <c r="D454" s="157"/>
      <c r="E454" s="135">
        <f>IF(C454=0,0,VLOOKUP(C454,Personal!B:C,2,FALSE))</f>
        <v>0</v>
      </c>
      <c r="F454" s="155"/>
      <c r="G454" s="68">
        <f t="shared" si="83"/>
        <v>0</v>
      </c>
      <c r="I454" s="119"/>
      <c r="J454" s="58">
        <f t="shared" si="84"/>
        <v>0</v>
      </c>
      <c r="K454" s="185" t="e">
        <f>VLOOKUP(C454,Personal!B:D,3,FALSE)</f>
        <v>#N/A</v>
      </c>
      <c r="L454" s="57">
        <f t="shared" si="85"/>
        <v>0</v>
      </c>
      <c r="M454" s="56">
        <f t="shared" si="82"/>
        <v>0</v>
      </c>
      <c r="N454" s="101" t="str">
        <f t="shared" si="87"/>
        <v>OK</v>
      </c>
      <c r="O454" s="103"/>
    </row>
    <row r="455" spans="2:15">
      <c r="B455" s="99">
        <v>19</v>
      </c>
      <c r="C455" s="154"/>
      <c r="D455" s="157"/>
      <c r="E455" s="135">
        <f>IF(C455=0,0,VLOOKUP(C455,Personal!B:C,2,FALSE))</f>
        <v>0</v>
      </c>
      <c r="F455" s="155"/>
      <c r="G455" s="68">
        <f t="shared" si="83"/>
        <v>0</v>
      </c>
      <c r="I455" s="119"/>
      <c r="J455" s="58">
        <f t="shared" si="84"/>
        <v>0</v>
      </c>
      <c r="K455" s="185" t="e">
        <f>VLOOKUP(C455,Personal!B:D,3,FALSE)</f>
        <v>#N/A</v>
      </c>
      <c r="L455" s="57">
        <f t="shared" si="85"/>
        <v>0</v>
      </c>
      <c r="M455" s="56">
        <f t="shared" si="82"/>
        <v>0</v>
      </c>
      <c r="N455" s="101" t="str">
        <f>IF(J455=L455,"OK","LIMITADO A MÁXIMO CONVOCATORIA")</f>
        <v>OK</v>
      </c>
      <c r="O455" s="103"/>
    </row>
    <row r="456" spans="2:15">
      <c r="B456" s="99">
        <v>20</v>
      </c>
      <c r="C456" s="154"/>
      <c r="D456" s="157"/>
      <c r="E456" s="135">
        <f>IF(C456=0,0,VLOOKUP(C456,Personal!B:C,2,FALSE))</f>
        <v>0</v>
      </c>
      <c r="F456" s="155"/>
      <c r="G456" s="68">
        <f t="shared" si="83"/>
        <v>0</v>
      </c>
      <c r="I456" s="119"/>
      <c r="J456" s="58">
        <f t="shared" si="84"/>
        <v>0</v>
      </c>
      <c r="K456" s="185" t="e">
        <f>VLOOKUP(C456,Personal!B:D,3,FALSE)</f>
        <v>#N/A</v>
      </c>
      <c r="L456" s="57">
        <f t="shared" si="85"/>
        <v>0</v>
      </c>
      <c r="M456" s="56">
        <f t="shared" si="82"/>
        <v>0</v>
      </c>
      <c r="N456" s="101" t="str">
        <f>IF(J456=L456,"OK","LIMITADO A MÁXIMO CONVOCATORIA")</f>
        <v>OK</v>
      </c>
      <c r="O456" s="103"/>
    </row>
    <row r="457" spans="2:15">
      <c r="B457" s="99">
        <v>21</v>
      </c>
      <c r="C457" s="154"/>
      <c r="D457" s="154"/>
      <c r="E457" s="135">
        <f>IF(C457=0,0,VLOOKUP(C457,Personal!B:C,2,FALSE))</f>
        <v>0</v>
      </c>
      <c r="F457" s="155"/>
      <c r="G457" s="68">
        <f t="shared" si="83"/>
        <v>0</v>
      </c>
      <c r="I457" s="119"/>
      <c r="J457" s="58">
        <f t="shared" si="84"/>
        <v>0</v>
      </c>
      <c r="K457" s="185" t="e">
        <f>VLOOKUP(C457,Personal!B:D,3,FALSE)</f>
        <v>#N/A</v>
      </c>
      <c r="L457" s="57">
        <f t="shared" si="85"/>
        <v>0</v>
      </c>
      <c r="M457" s="56">
        <f t="shared" si="82"/>
        <v>0</v>
      </c>
      <c r="N457" s="101" t="str">
        <f>IF(J457=L457,"OK","LIMITADO A MÁXIMO CONVOCATORIA")</f>
        <v>OK</v>
      </c>
      <c r="O457" s="103"/>
    </row>
    <row r="458" spans="2:15">
      <c r="B458" s="99">
        <v>22</v>
      </c>
      <c r="C458" s="154"/>
      <c r="D458" s="157"/>
      <c r="E458" s="135">
        <f>IF(C458=0,0,VLOOKUP(C458,Personal!B:C,2,FALSE))</f>
        <v>0</v>
      </c>
      <c r="F458" s="155"/>
      <c r="G458" s="68">
        <f t="shared" si="83"/>
        <v>0</v>
      </c>
      <c r="I458" s="119"/>
      <c r="J458" s="58">
        <f t="shared" si="84"/>
        <v>0</v>
      </c>
      <c r="K458" s="185" t="e">
        <f>VLOOKUP(C458,Personal!B:D,3,FALSE)</f>
        <v>#N/A</v>
      </c>
      <c r="L458" s="57">
        <f t="shared" si="85"/>
        <v>0</v>
      </c>
      <c r="M458" s="56">
        <f t="shared" si="82"/>
        <v>0</v>
      </c>
      <c r="N458" s="101" t="str">
        <f t="shared" ref="N458:N464" si="88">IF(J458=L458,"OK","LIMITADO A MÁXIMO CONVOCATORIA")</f>
        <v>OK</v>
      </c>
      <c r="O458" s="103"/>
    </row>
    <row r="459" spans="2:15">
      <c r="B459" s="99">
        <v>23</v>
      </c>
      <c r="C459" s="154"/>
      <c r="D459" s="157"/>
      <c r="E459" s="135">
        <f>IF(C459=0,0,VLOOKUP(C459,Personal!B:C,2,FALSE))</f>
        <v>0</v>
      </c>
      <c r="F459" s="155"/>
      <c r="G459" s="68">
        <f t="shared" si="83"/>
        <v>0</v>
      </c>
      <c r="I459" s="119"/>
      <c r="J459" s="58">
        <f t="shared" si="84"/>
        <v>0</v>
      </c>
      <c r="K459" s="185" t="e">
        <f>VLOOKUP(C459,Personal!B:D,3,FALSE)</f>
        <v>#N/A</v>
      </c>
      <c r="L459" s="57">
        <f t="shared" si="85"/>
        <v>0</v>
      </c>
      <c r="M459" s="56">
        <f t="shared" si="82"/>
        <v>0</v>
      </c>
      <c r="N459" s="101" t="str">
        <f t="shared" si="88"/>
        <v>OK</v>
      </c>
      <c r="O459" s="103"/>
    </row>
    <row r="460" spans="2:15">
      <c r="B460" s="99">
        <v>24</v>
      </c>
      <c r="C460" s="154"/>
      <c r="D460" s="157"/>
      <c r="E460" s="135">
        <f>IF(C460=0,0,VLOOKUP(C460,Personal!B:C,2,FALSE))</f>
        <v>0</v>
      </c>
      <c r="F460" s="155"/>
      <c r="G460" s="68">
        <f t="shared" si="83"/>
        <v>0</v>
      </c>
      <c r="I460" s="119"/>
      <c r="J460" s="58">
        <f t="shared" si="84"/>
        <v>0</v>
      </c>
      <c r="K460" s="185" t="e">
        <f>VLOOKUP(C460,Personal!B:D,3,FALSE)</f>
        <v>#N/A</v>
      </c>
      <c r="L460" s="57">
        <f t="shared" si="85"/>
        <v>0</v>
      </c>
      <c r="M460" s="56">
        <f t="shared" si="82"/>
        <v>0</v>
      </c>
      <c r="N460" s="101" t="str">
        <f t="shared" si="88"/>
        <v>OK</v>
      </c>
      <c r="O460" s="103"/>
    </row>
    <row r="461" spans="2:15">
      <c r="B461" s="99">
        <v>25</v>
      </c>
      <c r="C461" s="154"/>
      <c r="D461" s="157"/>
      <c r="E461" s="135">
        <f>IF(C461=0,0,VLOOKUP(C461,Personal!B:C,2,FALSE))</f>
        <v>0</v>
      </c>
      <c r="F461" s="155"/>
      <c r="G461" s="68">
        <f t="shared" si="83"/>
        <v>0</v>
      </c>
      <c r="I461" s="119"/>
      <c r="J461" s="58">
        <f t="shared" si="84"/>
        <v>0</v>
      </c>
      <c r="K461" s="185" t="e">
        <f>VLOOKUP(C461,Personal!B:D,3,FALSE)</f>
        <v>#N/A</v>
      </c>
      <c r="L461" s="57">
        <f t="shared" si="85"/>
        <v>0</v>
      </c>
      <c r="M461" s="56">
        <f t="shared" si="82"/>
        <v>0</v>
      </c>
      <c r="N461" s="101" t="str">
        <f t="shared" si="88"/>
        <v>OK</v>
      </c>
      <c r="O461" s="103"/>
    </row>
    <row r="462" spans="2:15">
      <c r="B462" s="99">
        <v>26</v>
      </c>
      <c r="C462" s="154"/>
      <c r="D462" s="157"/>
      <c r="E462" s="135">
        <f>IF(C462=0,0,VLOOKUP(C462,Personal!B:C,2,FALSE))</f>
        <v>0</v>
      </c>
      <c r="F462" s="155"/>
      <c r="G462" s="68">
        <f t="shared" si="83"/>
        <v>0</v>
      </c>
      <c r="I462" s="119"/>
      <c r="J462" s="58">
        <f t="shared" si="84"/>
        <v>0</v>
      </c>
      <c r="K462" s="185" t="e">
        <f>VLOOKUP(C462,Personal!B:D,3,FALSE)</f>
        <v>#N/A</v>
      </c>
      <c r="L462" s="57">
        <f t="shared" si="85"/>
        <v>0</v>
      </c>
      <c r="M462" s="56">
        <f t="shared" si="82"/>
        <v>0</v>
      </c>
      <c r="N462" s="101" t="str">
        <f t="shared" si="88"/>
        <v>OK</v>
      </c>
      <c r="O462" s="103"/>
    </row>
    <row r="463" spans="2:15">
      <c r="B463" s="99">
        <v>27</v>
      </c>
      <c r="C463" s="154"/>
      <c r="D463" s="157"/>
      <c r="E463" s="135">
        <f>IF(C463=0,0,VLOOKUP(C463,Personal!B:C,2,FALSE))</f>
        <v>0</v>
      </c>
      <c r="F463" s="155"/>
      <c r="G463" s="68">
        <f t="shared" si="83"/>
        <v>0</v>
      </c>
      <c r="I463" s="119"/>
      <c r="J463" s="58">
        <f t="shared" si="84"/>
        <v>0</v>
      </c>
      <c r="K463" s="185" t="e">
        <f>VLOOKUP(C463,Personal!B:D,3,FALSE)</f>
        <v>#N/A</v>
      </c>
      <c r="L463" s="57">
        <f t="shared" si="85"/>
        <v>0</v>
      </c>
      <c r="M463" s="56">
        <f t="shared" si="82"/>
        <v>0</v>
      </c>
      <c r="N463" s="101" t="str">
        <f t="shared" si="88"/>
        <v>OK</v>
      </c>
      <c r="O463" s="103"/>
    </row>
    <row r="464" spans="2:15">
      <c r="B464" s="99">
        <v>28</v>
      </c>
      <c r="C464" s="154"/>
      <c r="D464" s="157"/>
      <c r="E464" s="135">
        <f>IF(C464=0,0,VLOOKUP(C464,Personal!B:C,2,FALSE))</f>
        <v>0</v>
      </c>
      <c r="F464" s="155"/>
      <c r="G464" s="68">
        <f t="shared" si="83"/>
        <v>0</v>
      </c>
      <c r="I464" s="119"/>
      <c r="J464" s="58">
        <f t="shared" si="84"/>
        <v>0</v>
      </c>
      <c r="K464" s="185" t="e">
        <f>VLOOKUP(C464,Personal!B:D,3,FALSE)</f>
        <v>#N/A</v>
      </c>
      <c r="L464" s="57">
        <f t="shared" si="85"/>
        <v>0</v>
      </c>
      <c r="M464" s="56">
        <f t="shared" si="82"/>
        <v>0</v>
      </c>
      <c r="N464" s="101" t="str">
        <f t="shared" si="88"/>
        <v>OK</v>
      </c>
      <c r="O464" s="103"/>
    </row>
    <row r="465" spans="1:15">
      <c r="B465" s="99">
        <v>29</v>
      </c>
      <c r="C465" s="154"/>
      <c r="D465" s="157"/>
      <c r="E465" s="135">
        <f>IF(C465=0,0,VLOOKUP(C465,Personal!B:C,2,FALSE))</f>
        <v>0</v>
      </c>
      <c r="F465" s="155"/>
      <c r="G465" s="68">
        <f t="shared" si="83"/>
        <v>0</v>
      </c>
      <c r="I465" s="119"/>
      <c r="J465" s="58">
        <f t="shared" si="84"/>
        <v>0</v>
      </c>
      <c r="K465" s="185" t="e">
        <f>VLOOKUP(C465,Personal!B:D,3,FALSE)</f>
        <v>#N/A</v>
      </c>
      <c r="L465" s="57">
        <f t="shared" si="85"/>
        <v>0</v>
      </c>
      <c r="M465" s="56">
        <f t="shared" si="82"/>
        <v>0</v>
      </c>
      <c r="N465" s="101" t="str">
        <f>IF(J465=L465,"OK","LIMITADO A MÁXIMO CONVOCATORIA")</f>
        <v>OK</v>
      </c>
      <c r="O465" s="103"/>
    </row>
    <row r="466" spans="1:15" ht="13.5" thickBot="1">
      <c r="B466" s="99">
        <v>30</v>
      </c>
      <c r="C466" s="154"/>
      <c r="D466" s="157"/>
      <c r="E466" s="135">
        <f>IF(C466=0,0,VLOOKUP(C466,Personal!B:C,2,FALSE))</f>
        <v>0</v>
      </c>
      <c r="F466" s="155"/>
      <c r="G466" s="68">
        <f t="shared" si="83"/>
        <v>0</v>
      </c>
      <c r="I466" s="119"/>
      <c r="J466" s="58">
        <f t="shared" si="84"/>
        <v>0</v>
      </c>
      <c r="K466" s="185" t="e">
        <f>VLOOKUP(C466,Personal!B:D,3,FALSE)</f>
        <v>#N/A</v>
      </c>
      <c r="L466" s="57">
        <f t="shared" si="85"/>
        <v>0</v>
      </c>
      <c r="M466" s="56">
        <f t="shared" si="82"/>
        <v>0</v>
      </c>
      <c r="N466" s="101" t="str">
        <f>IF(J466=L466,"OK","LIMITADO A MÁXIMO CONVOCATORIA")</f>
        <v>OK</v>
      </c>
      <c r="O466" s="103"/>
    </row>
    <row r="467" spans="1:15" ht="26.25" thickBot="1">
      <c r="C467" s="131" t="s">
        <v>1554</v>
      </c>
      <c r="D467" s="131"/>
      <c r="E467" s="132"/>
      <c r="F467" s="133">
        <f>+SUM(F437:F466)</f>
        <v>0</v>
      </c>
      <c r="G467" s="133">
        <f>+SUM(G437:G466)</f>
        <v>0</v>
      </c>
      <c r="I467" s="119"/>
      <c r="J467" s="104" t="s">
        <v>1547</v>
      </c>
      <c r="K467" s="125"/>
      <c r="L467" s="105" t="s">
        <v>1547</v>
      </c>
      <c r="M467" s="89">
        <f>+SUM(M437:M466)</f>
        <v>0</v>
      </c>
      <c r="N467" s="118"/>
      <c r="O467" s="128"/>
    </row>
    <row r="468" spans="1:15" ht="13.5" thickBot="1">
      <c r="I468" s="120"/>
      <c r="J468" s="121"/>
      <c r="K468" s="121"/>
      <c r="L468" s="121"/>
      <c r="M468" s="121"/>
      <c r="N468" s="121"/>
      <c r="O468" s="108"/>
    </row>
    <row r="469" spans="1:15" ht="13.5" thickBot="1"/>
    <row r="470" spans="1:15" s="16" customFormat="1" ht="16.5">
      <c r="A470" s="87"/>
      <c r="B470" s="87"/>
      <c r="C470" s="129" t="s">
        <v>53</v>
      </c>
      <c r="D470" s="158" t="s">
        <v>33</v>
      </c>
      <c r="F470" s="129" t="s">
        <v>1552</v>
      </c>
      <c r="G470" s="158"/>
      <c r="H470" s="23"/>
      <c r="I470" s="113"/>
      <c r="J470" s="85"/>
      <c r="K470" s="85"/>
      <c r="L470" s="114"/>
      <c r="M470" s="85"/>
      <c r="N470" s="115"/>
      <c r="O470" s="94"/>
    </row>
    <row r="471" spans="1:15" s="16" customFormat="1" ht="63.75">
      <c r="A471" s="87"/>
      <c r="B471" s="87"/>
      <c r="C471" s="13" t="s">
        <v>1562</v>
      </c>
      <c r="D471" s="88" t="s">
        <v>1543</v>
      </c>
      <c r="E471" s="88" t="s">
        <v>1553</v>
      </c>
      <c r="F471" s="13" t="s">
        <v>1039</v>
      </c>
      <c r="G471" s="13" t="s">
        <v>1040</v>
      </c>
      <c r="H471" s="23"/>
      <c r="I471" s="116"/>
      <c r="J471" s="95" t="s">
        <v>1544</v>
      </c>
      <c r="K471" s="95" t="s">
        <v>1593</v>
      </c>
      <c r="L471" s="96" t="s">
        <v>1651</v>
      </c>
      <c r="M471" s="13" t="s">
        <v>1546</v>
      </c>
      <c r="N471" s="88" t="s">
        <v>1652</v>
      </c>
      <c r="O471" s="98"/>
    </row>
    <row r="472" spans="1:15">
      <c r="B472" s="99">
        <v>1</v>
      </c>
      <c r="C472" s="154"/>
      <c r="D472" s="157"/>
      <c r="E472" s="135">
        <f>IF(C472=0,0,VLOOKUP(C472,Personal!B:C,2,FALSE))</f>
        <v>0</v>
      </c>
      <c r="F472" s="155"/>
      <c r="G472" s="68">
        <f>IF(F472=0,0,E472/K472*F472)</f>
        <v>0</v>
      </c>
      <c r="I472" s="117"/>
      <c r="J472" s="58">
        <f>IF(E472=0,0,E472/K472)</f>
        <v>0</v>
      </c>
      <c r="K472" s="185" t="e">
        <f>VLOOKUP(C472,Personal!B:D,3,FALSE)</f>
        <v>#N/A</v>
      </c>
      <c r="L472" s="57">
        <f>+MIN(J472,80)</f>
        <v>0</v>
      </c>
      <c r="M472" s="56">
        <f t="shared" ref="M472:M501" si="89">+L472*F472</f>
        <v>0</v>
      </c>
      <c r="N472" s="101" t="str">
        <f>IF(J472=L472,"OK","LIMITADO A MÁXIMO CONVOCATORIA")</f>
        <v>OK</v>
      </c>
      <c r="O472" s="103"/>
    </row>
    <row r="473" spans="1:15">
      <c r="B473" s="99">
        <v>2</v>
      </c>
      <c r="C473" s="154"/>
      <c r="D473" s="157"/>
      <c r="E473" s="135">
        <f>IF(C473=0,0,VLOOKUP(C473,Personal!B:C,2,FALSE))</f>
        <v>0</v>
      </c>
      <c r="F473" s="155"/>
      <c r="G473" s="68">
        <f t="shared" ref="G473:G501" si="90">IF(F473=0,0,E473/K473*F473)</f>
        <v>0</v>
      </c>
      <c r="I473" s="119"/>
      <c r="J473" s="58">
        <f t="shared" ref="J473:J501" si="91">IF(E473=0,0,E473/K473)</f>
        <v>0</v>
      </c>
      <c r="K473" s="185" t="e">
        <f>VLOOKUP(C473,Personal!B:D,3,FALSE)</f>
        <v>#N/A</v>
      </c>
      <c r="L473" s="57">
        <f t="shared" ref="L473:L501" si="92">+MIN(J473,80)</f>
        <v>0</v>
      </c>
      <c r="M473" s="56">
        <f t="shared" si="89"/>
        <v>0</v>
      </c>
      <c r="N473" s="101" t="str">
        <f t="shared" ref="N473:N480" si="93">IF(J473=L473,"OK","LIMITADO A MÁXIMO CONVOCATORIA")</f>
        <v>OK</v>
      </c>
      <c r="O473" s="103"/>
    </row>
    <row r="474" spans="1:15">
      <c r="B474" s="99">
        <v>3</v>
      </c>
      <c r="C474" s="154"/>
      <c r="D474" s="157"/>
      <c r="E474" s="135">
        <f>IF(C474=0,0,VLOOKUP(C474,Personal!B:C,2,FALSE))</f>
        <v>0</v>
      </c>
      <c r="F474" s="155"/>
      <c r="G474" s="68">
        <f t="shared" si="90"/>
        <v>0</v>
      </c>
      <c r="I474" s="119"/>
      <c r="J474" s="58">
        <f t="shared" si="91"/>
        <v>0</v>
      </c>
      <c r="K474" s="185" t="e">
        <f>VLOOKUP(C474,Personal!B:D,3,FALSE)</f>
        <v>#N/A</v>
      </c>
      <c r="L474" s="57">
        <f t="shared" si="92"/>
        <v>0</v>
      </c>
      <c r="M474" s="56">
        <f t="shared" si="89"/>
        <v>0</v>
      </c>
      <c r="N474" s="101" t="str">
        <f t="shared" si="93"/>
        <v>OK</v>
      </c>
      <c r="O474" s="103"/>
    </row>
    <row r="475" spans="1:15">
      <c r="B475" s="99">
        <v>4</v>
      </c>
      <c r="C475" s="154"/>
      <c r="D475" s="157"/>
      <c r="E475" s="135">
        <f>IF(C475=0,0,VLOOKUP(C475,Personal!B:C,2,FALSE))</f>
        <v>0</v>
      </c>
      <c r="F475" s="155"/>
      <c r="G475" s="68">
        <f t="shared" si="90"/>
        <v>0</v>
      </c>
      <c r="I475" s="119"/>
      <c r="J475" s="58">
        <f t="shared" si="91"/>
        <v>0</v>
      </c>
      <c r="K475" s="185" t="e">
        <f>VLOOKUP(C475,Personal!B:D,3,FALSE)</f>
        <v>#N/A</v>
      </c>
      <c r="L475" s="57">
        <f t="shared" si="92"/>
        <v>0</v>
      </c>
      <c r="M475" s="56">
        <f t="shared" si="89"/>
        <v>0</v>
      </c>
      <c r="N475" s="101" t="str">
        <f t="shared" si="93"/>
        <v>OK</v>
      </c>
      <c r="O475" s="103"/>
    </row>
    <row r="476" spans="1:15">
      <c r="B476" s="99">
        <v>5</v>
      </c>
      <c r="C476" s="154"/>
      <c r="D476" s="157"/>
      <c r="E476" s="135">
        <f>IF(C476=0,0,VLOOKUP(C476,Personal!B:C,2,FALSE))</f>
        <v>0</v>
      </c>
      <c r="F476" s="155"/>
      <c r="G476" s="68">
        <f t="shared" si="90"/>
        <v>0</v>
      </c>
      <c r="I476" s="119"/>
      <c r="J476" s="58">
        <f t="shared" si="91"/>
        <v>0</v>
      </c>
      <c r="K476" s="185" t="e">
        <f>VLOOKUP(C476,Personal!B:D,3,FALSE)</f>
        <v>#N/A</v>
      </c>
      <c r="L476" s="57">
        <f t="shared" si="92"/>
        <v>0</v>
      </c>
      <c r="M476" s="56">
        <f t="shared" si="89"/>
        <v>0</v>
      </c>
      <c r="N476" s="101" t="str">
        <f t="shared" si="93"/>
        <v>OK</v>
      </c>
      <c r="O476" s="103"/>
    </row>
    <row r="477" spans="1:15">
      <c r="B477" s="99">
        <v>6</v>
      </c>
      <c r="C477" s="154"/>
      <c r="D477" s="157"/>
      <c r="E477" s="135">
        <f>IF(C477=0,0,VLOOKUP(C477,Personal!B:C,2,FALSE))</f>
        <v>0</v>
      </c>
      <c r="F477" s="155"/>
      <c r="G477" s="68">
        <f t="shared" si="90"/>
        <v>0</v>
      </c>
      <c r="I477" s="119"/>
      <c r="J477" s="58">
        <f t="shared" si="91"/>
        <v>0</v>
      </c>
      <c r="K477" s="185" t="e">
        <f>VLOOKUP(C477,Personal!B:D,3,FALSE)</f>
        <v>#N/A</v>
      </c>
      <c r="L477" s="57">
        <f t="shared" si="92"/>
        <v>0</v>
      </c>
      <c r="M477" s="56">
        <f t="shared" si="89"/>
        <v>0</v>
      </c>
      <c r="N477" s="101" t="str">
        <f t="shared" si="93"/>
        <v>OK</v>
      </c>
      <c r="O477" s="103"/>
    </row>
    <row r="478" spans="1:15">
      <c r="B478" s="99">
        <v>7</v>
      </c>
      <c r="C478" s="154"/>
      <c r="D478" s="157"/>
      <c r="E478" s="135">
        <f>IF(C478=0,0,VLOOKUP(C478,Personal!B:C,2,FALSE))</f>
        <v>0</v>
      </c>
      <c r="F478" s="155"/>
      <c r="G478" s="68">
        <f t="shared" si="90"/>
        <v>0</v>
      </c>
      <c r="I478" s="119"/>
      <c r="J478" s="58">
        <f t="shared" si="91"/>
        <v>0</v>
      </c>
      <c r="K478" s="185" t="e">
        <f>VLOOKUP(C478,Personal!B:D,3,FALSE)</f>
        <v>#N/A</v>
      </c>
      <c r="L478" s="57">
        <f t="shared" si="92"/>
        <v>0</v>
      </c>
      <c r="M478" s="56">
        <f t="shared" si="89"/>
        <v>0</v>
      </c>
      <c r="N478" s="101" t="str">
        <f t="shared" si="93"/>
        <v>OK</v>
      </c>
      <c r="O478" s="103"/>
    </row>
    <row r="479" spans="1:15">
      <c r="B479" s="99">
        <v>8</v>
      </c>
      <c r="C479" s="154"/>
      <c r="D479" s="157"/>
      <c r="E479" s="135">
        <f>IF(C479=0,0,VLOOKUP(C479,Personal!B:C,2,FALSE))</f>
        <v>0</v>
      </c>
      <c r="F479" s="155"/>
      <c r="G479" s="68">
        <f t="shared" si="90"/>
        <v>0</v>
      </c>
      <c r="I479" s="119"/>
      <c r="J479" s="58">
        <f t="shared" si="91"/>
        <v>0</v>
      </c>
      <c r="K479" s="185" t="e">
        <f>VLOOKUP(C479,Personal!B:D,3,FALSE)</f>
        <v>#N/A</v>
      </c>
      <c r="L479" s="57">
        <f t="shared" si="92"/>
        <v>0</v>
      </c>
      <c r="M479" s="56">
        <f t="shared" si="89"/>
        <v>0</v>
      </c>
      <c r="N479" s="101" t="str">
        <f t="shared" si="93"/>
        <v>OK</v>
      </c>
      <c r="O479" s="103"/>
    </row>
    <row r="480" spans="1:15">
      <c r="B480" s="99">
        <v>9</v>
      </c>
      <c r="C480" s="154"/>
      <c r="D480" s="157"/>
      <c r="E480" s="135">
        <f>IF(C480=0,0,VLOOKUP(C480,Personal!B:C,2,FALSE))</f>
        <v>0</v>
      </c>
      <c r="F480" s="155"/>
      <c r="G480" s="68">
        <f t="shared" si="90"/>
        <v>0</v>
      </c>
      <c r="I480" s="119"/>
      <c r="J480" s="58">
        <f t="shared" si="91"/>
        <v>0</v>
      </c>
      <c r="K480" s="185" t="e">
        <f>VLOOKUP(C480,Personal!B:D,3,FALSE)</f>
        <v>#N/A</v>
      </c>
      <c r="L480" s="57">
        <f t="shared" si="92"/>
        <v>0</v>
      </c>
      <c r="M480" s="56">
        <f t="shared" si="89"/>
        <v>0</v>
      </c>
      <c r="N480" s="101" t="str">
        <f t="shared" si="93"/>
        <v>OK</v>
      </c>
      <c r="O480" s="103"/>
    </row>
    <row r="481" spans="2:15">
      <c r="B481" s="99">
        <v>10</v>
      </c>
      <c r="C481" s="154"/>
      <c r="D481" s="157"/>
      <c r="E481" s="135">
        <f>IF(C481=0,0,VLOOKUP(C481,Personal!B:C,2,FALSE))</f>
        <v>0</v>
      </c>
      <c r="F481" s="155"/>
      <c r="G481" s="68">
        <f t="shared" si="90"/>
        <v>0</v>
      </c>
      <c r="I481" s="119"/>
      <c r="J481" s="58">
        <f t="shared" si="91"/>
        <v>0</v>
      </c>
      <c r="K481" s="185" t="e">
        <f>VLOOKUP(C481,Personal!B:D,3,FALSE)</f>
        <v>#N/A</v>
      </c>
      <c r="L481" s="57">
        <f t="shared" si="92"/>
        <v>0</v>
      </c>
      <c r="M481" s="56">
        <f t="shared" si="89"/>
        <v>0</v>
      </c>
      <c r="N481" s="101" t="str">
        <f>IF(J481=L481,"OK","LIMITADO A MÁXIMO CONVOCATORIA")</f>
        <v>OK</v>
      </c>
      <c r="O481" s="103"/>
    </row>
    <row r="482" spans="2:15">
      <c r="B482" s="99">
        <v>11</v>
      </c>
      <c r="C482" s="154"/>
      <c r="D482" s="157"/>
      <c r="E482" s="135">
        <f>IF(C482=0,0,VLOOKUP(C482,Personal!B:C,2,FALSE))</f>
        <v>0</v>
      </c>
      <c r="F482" s="155"/>
      <c r="G482" s="68">
        <f t="shared" si="90"/>
        <v>0</v>
      </c>
      <c r="I482" s="119"/>
      <c r="J482" s="58">
        <f t="shared" si="91"/>
        <v>0</v>
      </c>
      <c r="K482" s="185" t="e">
        <f>VLOOKUP(C482,Personal!B:D,3,FALSE)</f>
        <v>#N/A</v>
      </c>
      <c r="L482" s="57">
        <f t="shared" si="92"/>
        <v>0</v>
      </c>
      <c r="M482" s="56">
        <f t="shared" si="89"/>
        <v>0</v>
      </c>
      <c r="N482" s="101" t="str">
        <f>IF(J482=L482,"OK","LIMITADO A MÁXIMO CONVOCATORIA")</f>
        <v>OK</v>
      </c>
      <c r="O482" s="103"/>
    </row>
    <row r="483" spans="2:15">
      <c r="B483" s="99">
        <v>12</v>
      </c>
      <c r="C483" s="154"/>
      <c r="D483" s="157"/>
      <c r="E483" s="135">
        <f>IF(C483=0,0,VLOOKUP(C483,Personal!B:C,2,FALSE))</f>
        <v>0</v>
      </c>
      <c r="F483" s="155"/>
      <c r="G483" s="68">
        <f t="shared" si="90"/>
        <v>0</v>
      </c>
      <c r="I483" s="119"/>
      <c r="J483" s="58">
        <f t="shared" si="91"/>
        <v>0</v>
      </c>
      <c r="K483" s="185" t="e">
        <f>VLOOKUP(C483,Personal!B:D,3,FALSE)</f>
        <v>#N/A</v>
      </c>
      <c r="L483" s="57">
        <f t="shared" si="92"/>
        <v>0</v>
      </c>
      <c r="M483" s="56">
        <f t="shared" si="89"/>
        <v>0</v>
      </c>
      <c r="N483" s="101" t="str">
        <f>IF(J483=L483,"OK","LIMITADO A MÁXIMO CONVOCATORIA")</f>
        <v>OK</v>
      </c>
      <c r="O483" s="103"/>
    </row>
    <row r="484" spans="2:15">
      <c r="B484" s="99">
        <v>13</v>
      </c>
      <c r="C484" s="154"/>
      <c r="D484" s="157"/>
      <c r="E484" s="135">
        <f>IF(C484=0,0,VLOOKUP(C484,Personal!B:C,2,FALSE))</f>
        <v>0</v>
      </c>
      <c r="F484" s="155"/>
      <c r="G484" s="68">
        <f t="shared" si="90"/>
        <v>0</v>
      </c>
      <c r="I484" s="119"/>
      <c r="J484" s="58">
        <f t="shared" si="91"/>
        <v>0</v>
      </c>
      <c r="K484" s="185" t="e">
        <f>VLOOKUP(C484,Personal!B:D,3,FALSE)</f>
        <v>#N/A</v>
      </c>
      <c r="L484" s="57">
        <f t="shared" si="92"/>
        <v>0</v>
      </c>
      <c r="M484" s="56">
        <f t="shared" si="89"/>
        <v>0</v>
      </c>
      <c r="N484" s="101" t="str">
        <f t="shared" ref="N484:N489" si="94">IF(J484=L484,"OK","LIMITADO A MÁXIMO CONVOCATORIA")</f>
        <v>OK</v>
      </c>
      <c r="O484" s="103"/>
    </row>
    <row r="485" spans="2:15">
      <c r="B485" s="99">
        <v>14</v>
      </c>
      <c r="C485" s="154"/>
      <c r="D485" s="157"/>
      <c r="E485" s="135">
        <f>IF(C485=0,0,VLOOKUP(C485,Personal!B:C,2,FALSE))</f>
        <v>0</v>
      </c>
      <c r="F485" s="155"/>
      <c r="G485" s="68">
        <f t="shared" si="90"/>
        <v>0</v>
      </c>
      <c r="I485" s="119"/>
      <c r="J485" s="58">
        <f t="shared" si="91"/>
        <v>0</v>
      </c>
      <c r="K485" s="185" t="e">
        <f>VLOOKUP(C485,Personal!B:D,3,FALSE)</f>
        <v>#N/A</v>
      </c>
      <c r="L485" s="57">
        <f t="shared" si="92"/>
        <v>0</v>
      </c>
      <c r="M485" s="56">
        <f t="shared" si="89"/>
        <v>0</v>
      </c>
      <c r="N485" s="101" t="str">
        <f t="shared" si="94"/>
        <v>OK</v>
      </c>
      <c r="O485" s="103"/>
    </row>
    <row r="486" spans="2:15">
      <c r="B486" s="99">
        <v>15</v>
      </c>
      <c r="C486" s="154"/>
      <c r="D486" s="157"/>
      <c r="E486" s="135">
        <f>IF(C486=0,0,VLOOKUP(C486,Personal!B:C,2,FALSE))</f>
        <v>0</v>
      </c>
      <c r="F486" s="155"/>
      <c r="G486" s="68">
        <f t="shared" si="90"/>
        <v>0</v>
      </c>
      <c r="I486" s="119"/>
      <c r="J486" s="58">
        <f t="shared" si="91"/>
        <v>0</v>
      </c>
      <c r="K486" s="185" t="e">
        <f>VLOOKUP(C486,Personal!B:D,3,FALSE)</f>
        <v>#N/A</v>
      </c>
      <c r="L486" s="57">
        <f t="shared" si="92"/>
        <v>0</v>
      </c>
      <c r="M486" s="56">
        <f t="shared" si="89"/>
        <v>0</v>
      </c>
      <c r="N486" s="101" t="str">
        <f t="shared" si="94"/>
        <v>OK</v>
      </c>
      <c r="O486" s="103"/>
    </row>
    <row r="487" spans="2:15">
      <c r="B487" s="99">
        <v>16</v>
      </c>
      <c r="C487" s="154"/>
      <c r="D487" s="157"/>
      <c r="E487" s="135">
        <f>IF(C487=0,0,VLOOKUP(C487,Personal!B:C,2,FALSE))</f>
        <v>0</v>
      </c>
      <c r="F487" s="155"/>
      <c r="G487" s="68">
        <f t="shared" si="90"/>
        <v>0</v>
      </c>
      <c r="I487" s="119"/>
      <c r="J487" s="58">
        <f t="shared" si="91"/>
        <v>0</v>
      </c>
      <c r="K487" s="185" t="e">
        <f>VLOOKUP(C487,Personal!B:D,3,FALSE)</f>
        <v>#N/A</v>
      </c>
      <c r="L487" s="57">
        <f t="shared" si="92"/>
        <v>0</v>
      </c>
      <c r="M487" s="56">
        <f t="shared" si="89"/>
        <v>0</v>
      </c>
      <c r="N487" s="101" t="str">
        <f t="shared" si="94"/>
        <v>OK</v>
      </c>
      <c r="O487" s="103"/>
    </row>
    <row r="488" spans="2:15">
      <c r="B488" s="99">
        <v>17</v>
      </c>
      <c r="C488" s="154"/>
      <c r="D488" s="157"/>
      <c r="E488" s="135">
        <f>IF(C488=0,0,VLOOKUP(C488,Personal!B:C,2,FALSE))</f>
        <v>0</v>
      </c>
      <c r="F488" s="155"/>
      <c r="G488" s="68">
        <f t="shared" si="90"/>
        <v>0</v>
      </c>
      <c r="I488" s="119"/>
      <c r="J488" s="58">
        <f t="shared" si="91"/>
        <v>0</v>
      </c>
      <c r="K488" s="185" t="e">
        <f>VLOOKUP(C488,Personal!B:D,3,FALSE)</f>
        <v>#N/A</v>
      </c>
      <c r="L488" s="57">
        <f t="shared" si="92"/>
        <v>0</v>
      </c>
      <c r="M488" s="56">
        <f t="shared" si="89"/>
        <v>0</v>
      </c>
      <c r="N488" s="101" t="str">
        <f t="shared" si="94"/>
        <v>OK</v>
      </c>
      <c r="O488" s="103"/>
    </row>
    <row r="489" spans="2:15">
      <c r="B489" s="99">
        <v>18</v>
      </c>
      <c r="C489" s="154"/>
      <c r="D489" s="157"/>
      <c r="E489" s="135">
        <f>IF(C489=0,0,VLOOKUP(C489,Personal!B:C,2,FALSE))</f>
        <v>0</v>
      </c>
      <c r="F489" s="155"/>
      <c r="G489" s="68">
        <f t="shared" si="90"/>
        <v>0</v>
      </c>
      <c r="I489" s="119"/>
      <c r="J489" s="58">
        <f t="shared" si="91"/>
        <v>0</v>
      </c>
      <c r="K489" s="185" t="e">
        <f>VLOOKUP(C489,Personal!B:D,3,FALSE)</f>
        <v>#N/A</v>
      </c>
      <c r="L489" s="57">
        <f t="shared" si="92"/>
        <v>0</v>
      </c>
      <c r="M489" s="56">
        <f t="shared" si="89"/>
        <v>0</v>
      </c>
      <c r="N489" s="101" t="str">
        <f t="shared" si="94"/>
        <v>OK</v>
      </c>
      <c r="O489" s="103"/>
    </row>
    <row r="490" spans="2:15">
      <c r="B490" s="99">
        <v>19</v>
      </c>
      <c r="C490" s="154"/>
      <c r="D490" s="157"/>
      <c r="E490" s="135">
        <f>IF(C490=0,0,VLOOKUP(C490,Personal!B:C,2,FALSE))</f>
        <v>0</v>
      </c>
      <c r="F490" s="155"/>
      <c r="G490" s="68">
        <f t="shared" si="90"/>
        <v>0</v>
      </c>
      <c r="I490" s="119"/>
      <c r="J490" s="58">
        <f t="shared" si="91"/>
        <v>0</v>
      </c>
      <c r="K490" s="185" t="e">
        <f>VLOOKUP(C490,Personal!B:D,3,FALSE)</f>
        <v>#N/A</v>
      </c>
      <c r="L490" s="57">
        <f t="shared" si="92"/>
        <v>0</v>
      </c>
      <c r="M490" s="56">
        <f t="shared" si="89"/>
        <v>0</v>
      </c>
      <c r="N490" s="101" t="str">
        <f>IF(J490=L490,"OK","LIMITADO A MÁXIMO CONVOCATORIA")</f>
        <v>OK</v>
      </c>
      <c r="O490" s="103"/>
    </row>
    <row r="491" spans="2:15">
      <c r="B491" s="99">
        <v>20</v>
      </c>
      <c r="C491" s="154"/>
      <c r="D491" s="157"/>
      <c r="E491" s="135">
        <f>IF(C491=0,0,VLOOKUP(C491,Personal!B:C,2,FALSE))</f>
        <v>0</v>
      </c>
      <c r="F491" s="155"/>
      <c r="G491" s="68">
        <f t="shared" si="90"/>
        <v>0</v>
      </c>
      <c r="I491" s="119"/>
      <c r="J491" s="58">
        <f t="shared" si="91"/>
        <v>0</v>
      </c>
      <c r="K491" s="185" t="e">
        <f>VLOOKUP(C491,Personal!B:D,3,FALSE)</f>
        <v>#N/A</v>
      </c>
      <c r="L491" s="57">
        <f t="shared" si="92"/>
        <v>0</v>
      </c>
      <c r="M491" s="56">
        <f t="shared" si="89"/>
        <v>0</v>
      </c>
      <c r="N491" s="101" t="str">
        <f>IF(J491=L491,"OK","LIMITADO A MÁXIMO CONVOCATORIA")</f>
        <v>OK</v>
      </c>
      <c r="O491" s="103"/>
    </row>
    <row r="492" spans="2:15">
      <c r="B492" s="99">
        <v>21</v>
      </c>
      <c r="C492" s="154"/>
      <c r="D492" s="154"/>
      <c r="E492" s="135">
        <f>IF(C492=0,0,VLOOKUP(C492,Personal!B:C,2,FALSE))</f>
        <v>0</v>
      </c>
      <c r="F492" s="155"/>
      <c r="G492" s="68">
        <f t="shared" si="90"/>
        <v>0</v>
      </c>
      <c r="I492" s="119"/>
      <c r="J492" s="58">
        <f t="shared" si="91"/>
        <v>0</v>
      </c>
      <c r="K492" s="185" t="e">
        <f>VLOOKUP(C492,Personal!B:D,3,FALSE)</f>
        <v>#N/A</v>
      </c>
      <c r="L492" s="57">
        <f t="shared" si="92"/>
        <v>0</v>
      </c>
      <c r="M492" s="56">
        <f t="shared" si="89"/>
        <v>0</v>
      </c>
      <c r="N492" s="101" t="str">
        <f>IF(J492=L492,"OK","LIMITADO A MÁXIMO CONVOCATORIA")</f>
        <v>OK</v>
      </c>
      <c r="O492" s="103"/>
    </row>
    <row r="493" spans="2:15">
      <c r="B493" s="99">
        <v>22</v>
      </c>
      <c r="C493" s="154"/>
      <c r="D493" s="157"/>
      <c r="E493" s="135">
        <f>IF(C493=0,0,VLOOKUP(C493,Personal!B:C,2,FALSE))</f>
        <v>0</v>
      </c>
      <c r="F493" s="155"/>
      <c r="G493" s="68">
        <f t="shared" si="90"/>
        <v>0</v>
      </c>
      <c r="I493" s="119"/>
      <c r="J493" s="58">
        <f t="shared" si="91"/>
        <v>0</v>
      </c>
      <c r="K493" s="185" t="e">
        <f>VLOOKUP(C493,Personal!B:D,3,FALSE)</f>
        <v>#N/A</v>
      </c>
      <c r="L493" s="57">
        <f t="shared" si="92"/>
        <v>0</v>
      </c>
      <c r="M493" s="56">
        <f t="shared" si="89"/>
        <v>0</v>
      </c>
      <c r="N493" s="101" t="str">
        <f t="shared" ref="N493:N499" si="95">IF(J493=L493,"OK","LIMITADO A MÁXIMO CONVOCATORIA")</f>
        <v>OK</v>
      </c>
      <c r="O493" s="103"/>
    </row>
    <row r="494" spans="2:15">
      <c r="B494" s="99">
        <v>23</v>
      </c>
      <c r="C494" s="154"/>
      <c r="D494" s="157"/>
      <c r="E494" s="135">
        <f>IF(C494=0,0,VLOOKUP(C494,Personal!B:C,2,FALSE))</f>
        <v>0</v>
      </c>
      <c r="F494" s="155"/>
      <c r="G494" s="68">
        <f t="shared" si="90"/>
        <v>0</v>
      </c>
      <c r="I494" s="119"/>
      <c r="J494" s="58">
        <f t="shared" si="91"/>
        <v>0</v>
      </c>
      <c r="K494" s="185" t="e">
        <f>VLOOKUP(C494,Personal!B:D,3,FALSE)</f>
        <v>#N/A</v>
      </c>
      <c r="L494" s="57">
        <f t="shared" si="92"/>
        <v>0</v>
      </c>
      <c r="M494" s="56">
        <f t="shared" si="89"/>
        <v>0</v>
      </c>
      <c r="N494" s="101" t="str">
        <f t="shared" si="95"/>
        <v>OK</v>
      </c>
      <c r="O494" s="103"/>
    </row>
    <row r="495" spans="2:15">
      <c r="B495" s="99">
        <v>24</v>
      </c>
      <c r="C495" s="154"/>
      <c r="D495" s="157"/>
      <c r="E495" s="135">
        <f>IF(C495=0,0,VLOOKUP(C495,Personal!B:C,2,FALSE))</f>
        <v>0</v>
      </c>
      <c r="F495" s="155"/>
      <c r="G495" s="68">
        <f t="shared" si="90"/>
        <v>0</v>
      </c>
      <c r="I495" s="119"/>
      <c r="J495" s="58">
        <f t="shared" si="91"/>
        <v>0</v>
      </c>
      <c r="K495" s="185" t="e">
        <f>VLOOKUP(C495,Personal!B:D,3,FALSE)</f>
        <v>#N/A</v>
      </c>
      <c r="L495" s="57">
        <f t="shared" si="92"/>
        <v>0</v>
      </c>
      <c r="M495" s="56">
        <f t="shared" si="89"/>
        <v>0</v>
      </c>
      <c r="N495" s="101" t="str">
        <f t="shared" si="95"/>
        <v>OK</v>
      </c>
      <c r="O495" s="103"/>
    </row>
    <row r="496" spans="2:15">
      <c r="B496" s="99">
        <v>25</v>
      </c>
      <c r="C496" s="154"/>
      <c r="D496" s="157"/>
      <c r="E496" s="135">
        <f>IF(C496=0,0,VLOOKUP(C496,Personal!B:C,2,FALSE))</f>
        <v>0</v>
      </c>
      <c r="F496" s="155"/>
      <c r="G496" s="68">
        <f t="shared" si="90"/>
        <v>0</v>
      </c>
      <c r="I496" s="119"/>
      <c r="J496" s="58">
        <f t="shared" si="91"/>
        <v>0</v>
      </c>
      <c r="K496" s="185" t="e">
        <f>VLOOKUP(C496,Personal!B:D,3,FALSE)</f>
        <v>#N/A</v>
      </c>
      <c r="L496" s="57">
        <f t="shared" si="92"/>
        <v>0</v>
      </c>
      <c r="M496" s="56">
        <f t="shared" si="89"/>
        <v>0</v>
      </c>
      <c r="N496" s="101" t="str">
        <f t="shared" si="95"/>
        <v>OK</v>
      </c>
      <c r="O496" s="103"/>
    </row>
    <row r="497" spans="1:15">
      <c r="B497" s="99">
        <v>26</v>
      </c>
      <c r="C497" s="154"/>
      <c r="D497" s="157"/>
      <c r="E497" s="135">
        <f>IF(C497=0,0,VLOOKUP(C497,Personal!B:C,2,FALSE))</f>
        <v>0</v>
      </c>
      <c r="F497" s="155"/>
      <c r="G497" s="68">
        <f t="shared" si="90"/>
        <v>0</v>
      </c>
      <c r="I497" s="119"/>
      <c r="J497" s="58">
        <f t="shared" si="91"/>
        <v>0</v>
      </c>
      <c r="K497" s="185" t="e">
        <f>VLOOKUP(C497,Personal!B:D,3,FALSE)</f>
        <v>#N/A</v>
      </c>
      <c r="L497" s="57">
        <f t="shared" si="92"/>
        <v>0</v>
      </c>
      <c r="M497" s="56">
        <f t="shared" si="89"/>
        <v>0</v>
      </c>
      <c r="N497" s="101" t="str">
        <f t="shared" si="95"/>
        <v>OK</v>
      </c>
      <c r="O497" s="103"/>
    </row>
    <row r="498" spans="1:15">
      <c r="B498" s="99">
        <v>27</v>
      </c>
      <c r="C498" s="154"/>
      <c r="D498" s="157"/>
      <c r="E498" s="135">
        <f>IF(C498=0,0,VLOOKUP(C498,Personal!B:C,2,FALSE))</f>
        <v>0</v>
      </c>
      <c r="F498" s="155"/>
      <c r="G498" s="68">
        <f t="shared" si="90"/>
        <v>0</v>
      </c>
      <c r="I498" s="119"/>
      <c r="J498" s="58">
        <f t="shared" si="91"/>
        <v>0</v>
      </c>
      <c r="K498" s="185" t="e">
        <f>VLOOKUP(C498,Personal!B:D,3,FALSE)</f>
        <v>#N/A</v>
      </c>
      <c r="L498" s="57">
        <f t="shared" si="92"/>
        <v>0</v>
      </c>
      <c r="M498" s="56">
        <f t="shared" si="89"/>
        <v>0</v>
      </c>
      <c r="N498" s="101" t="str">
        <f t="shared" si="95"/>
        <v>OK</v>
      </c>
      <c r="O498" s="103"/>
    </row>
    <row r="499" spans="1:15">
      <c r="B499" s="99">
        <v>28</v>
      </c>
      <c r="C499" s="154"/>
      <c r="D499" s="157"/>
      <c r="E499" s="135">
        <f>IF(C499=0,0,VLOOKUP(C499,Personal!B:C,2,FALSE))</f>
        <v>0</v>
      </c>
      <c r="F499" s="155"/>
      <c r="G499" s="68">
        <f t="shared" si="90"/>
        <v>0</v>
      </c>
      <c r="I499" s="119"/>
      <c r="J499" s="58">
        <f t="shared" si="91"/>
        <v>0</v>
      </c>
      <c r="K499" s="185" t="e">
        <f>VLOOKUP(C499,Personal!B:D,3,FALSE)</f>
        <v>#N/A</v>
      </c>
      <c r="L499" s="57">
        <f t="shared" si="92"/>
        <v>0</v>
      </c>
      <c r="M499" s="56">
        <f t="shared" si="89"/>
        <v>0</v>
      </c>
      <c r="N499" s="101" t="str">
        <f t="shared" si="95"/>
        <v>OK</v>
      </c>
      <c r="O499" s="103"/>
    </row>
    <row r="500" spans="1:15">
      <c r="B500" s="99">
        <v>29</v>
      </c>
      <c r="C500" s="154"/>
      <c r="D500" s="157"/>
      <c r="E500" s="135">
        <f>IF(C500=0,0,VLOOKUP(C500,Personal!B:C,2,FALSE))</f>
        <v>0</v>
      </c>
      <c r="F500" s="155"/>
      <c r="G500" s="68">
        <f t="shared" si="90"/>
        <v>0</v>
      </c>
      <c r="I500" s="119"/>
      <c r="J500" s="58">
        <f t="shared" si="91"/>
        <v>0</v>
      </c>
      <c r="K500" s="185" t="e">
        <f>VLOOKUP(C500,Personal!B:D,3,FALSE)</f>
        <v>#N/A</v>
      </c>
      <c r="L500" s="57">
        <f t="shared" si="92"/>
        <v>0</v>
      </c>
      <c r="M500" s="56">
        <f t="shared" si="89"/>
        <v>0</v>
      </c>
      <c r="N500" s="101" t="str">
        <f>IF(J500=L500,"OK","LIMITADO A MÁXIMO CONVOCATORIA")</f>
        <v>OK</v>
      </c>
      <c r="O500" s="103"/>
    </row>
    <row r="501" spans="1:15" ht="13.5" thickBot="1">
      <c r="B501" s="99">
        <v>30</v>
      </c>
      <c r="C501" s="154"/>
      <c r="D501" s="157"/>
      <c r="E501" s="135">
        <f>IF(C501=0,0,VLOOKUP(C501,Personal!B:C,2,FALSE))</f>
        <v>0</v>
      </c>
      <c r="F501" s="155"/>
      <c r="G501" s="68">
        <f t="shared" si="90"/>
        <v>0</v>
      </c>
      <c r="I501" s="119"/>
      <c r="J501" s="58">
        <f t="shared" si="91"/>
        <v>0</v>
      </c>
      <c r="K501" s="185" t="e">
        <f>VLOOKUP(C501,Personal!B:D,3,FALSE)</f>
        <v>#N/A</v>
      </c>
      <c r="L501" s="57">
        <f t="shared" si="92"/>
        <v>0</v>
      </c>
      <c r="M501" s="56">
        <f t="shared" si="89"/>
        <v>0</v>
      </c>
      <c r="N501" s="101" t="str">
        <f>IF(J501=L501,"OK","LIMITADO A MÁXIMO CONVOCATORIA")</f>
        <v>OK</v>
      </c>
      <c r="O501" s="103"/>
    </row>
    <row r="502" spans="1:15" ht="26.25" thickBot="1">
      <c r="C502" s="131" t="s">
        <v>1554</v>
      </c>
      <c r="D502" s="131"/>
      <c r="E502" s="132"/>
      <c r="F502" s="133">
        <f>+SUM(F472:F501)</f>
        <v>0</v>
      </c>
      <c r="G502" s="133">
        <f>+SUM(G472:G501)</f>
        <v>0</v>
      </c>
      <c r="I502" s="119"/>
      <c r="J502" s="104" t="s">
        <v>1547</v>
      </c>
      <c r="K502" s="125"/>
      <c r="L502" s="105" t="s">
        <v>1547</v>
      </c>
      <c r="M502" s="89">
        <f>+SUM(M472:M501)</f>
        <v>0</v>
      </c>
      <c r="N502" s="118"/>
      <c r="O502" s="128"/>
    </row>
    <row r="503" spans="1:15" ht="13.5" thickBot="1">
      <c r="I503" s="120"/>
      <c r="J503" s="121"/>
      <c r="K503" s="121"/>
      <c r="L503" s="121"/>
      <c r="M503" s="121"/>
      <c r="N503" s="121"/>
      <c r="O503" s="108"/>
    </row>
    <row r="505" spans="1:15" ht="13.5" thickBot="1"/>
    <row r="506" spans="1:15" s="16" customFormat="1" ht="16.5">
      <c r="A506" s="87"/>
      <c r="B506" s="87"/>
      <c r="C506" s="129" t="s">
        <v>53</v>
      </c>
      <c r="D506" s="158" t="s">
        <v>34</v>
      </c>
      <c r="F506" s="129" t="s">
        <v>1552</v>
      </c>
      <c r="G506" s="158"/>
      <c r="H506" s="23"/>
      <c r="I506" s="113"/>
      <c r="J506" s="85"/>
      <c r="K506" s="85"/>
      <c r="L506" s="114"/>
      <c r="M506" s="85"/>
      <c r="N506" s="115"/>
      <c r="O506" s="94"/>
    </row>
    <row r="507" spans="1:15" s="16" customFormat="1" ht="63.75">
      <c r="A507" s="87"/>
      <c r="B507" s="87"/>
      <c r="C507" s="13" t="s">
        <v>1038</v>
      </c>
      <c r="D507" s="88" t="s">
        <v>1543</v>
      </c>
      <c r="E507" s="88" t="s">
        <v>1556</v>
      </c>
      <c r="F507" s="13" t="s">
        <v>1039</v>
      </c>
      <c r="G507" s="13" t="s">
        <v>1040</v>
      </c>
      <c r="H507" s="23"/>
      <c r="I507" s="116"/>
      <c r="J507" s="95" t="s">
        <v>1544</v>
      </c>
      <c r="K507" s="95" t="s">
        <v>1593</v>
      </c>
      <c r="L507" s="96" t="s">
        <v>1651</v>
      </c>
      <c r="M507" s="13" t="s">
        <v>1546</v>
      </c>
      <c r="N507" s="88" t="s">
        <v>1652</v>
      </c>
      <c r="O507" s="98"/>
    </row>
    <row r="508" spans="1:15">
      <c r="B508" s="99">
        <v>1</v>
      </c>
      <c r="C508" s="154"/>
      <c r="D508" s="157"/>
      <c r="E508" s="135">
        <f>IF(C508=0,0,VLOOKUP(C508,Personal!B:C,2,FALSE))</f>
        <v>0</v>
      </c>
      <c r="F508" s="155"/>
      <c r="G508" s="68">
        <f>IF(F508=0,0,E508/K508*F508)</f>
        <v>0</v>
      </c>
      <c r="I508" s="117"/>
      <c r="J508" s="58">
        <f>IF(E508=0,0,E508/K508)</f>
        <v>0</v>
      </c>
      <c r="K508" s="185" t="e">
        <f>VLOOKUP(C508,Personal!B:D,3,FALSE)</f>
        <v>#N/A</v>
      </c>
      <c r="L508" s="57">
        <f>+MIN(J508,80)</f>
        <v>0</v>
      </c>
      <c r="M508" s="56">
        <f t="shared" ref="M508:M537" si="96">+L508*F508</f>
        <v>0</v>
      </c>
      <c r="N508" s="101" t="str">
        <f>IF(J508=L508,"OK","LIMITADO A MÁXIMO CONVOCATORIA")</f>
        <v>OK</v>
      </c>
      <c r="O508" s="103"/>
    </row>
    <row r="509" spans="1:15">
      <c r="B509" s="99">
        <v>2</v>
      </c>
      <c r="C509" s="154"/>
      <c r="D509" s="157"/>
      <c r="E509" s="135">
        <f>IF(C509=0,0,VLOOKUP(C509,Personal!B:C,2,FALSE))</f>
        <v>0</v>
      </c>
      <c r="F509" s="155"/>
      <c r="G509" s="68">
        <f t="shared" ref="G509:G537" si="97">IF(F509=0,0,E509/K509*F509)</f>
        <v>0</v>
      </c>
      <c r="I509" s="119"/>
      <c r="J509" s="58">
        <f t="shared" ref="J509:J537" si="98">IF(E509=0,0,E509/K509)</f>
        <v>0</v>
      </c>
      <c r="K509" s="185" t="e">
        <f>VLOOKUP(C509,Personal!B:D,3,FALSE)</f>
        <v>#N/A</v>
      </c>
      <c r="L509" s="57">
        <f t="shared" ref="L509:L537" si="99">+MIN(J509,80)</f>
        <v>0</v>
      </c>
      <c r="M509" s="56">
        <f t="shared" si="96"/>
        <v>0</v>
      </c>
      <c r="N509" s="101" t="str">
        <f t="shared" ref="N509:N516" si="100">IF(J509=L509,"OK","LIMITADO A MÁXIMO CONVOCATORIA")</f>
        <v>OK</v>
      </c>
      <c r="O509" s="103"/>
    </row>
    <row r="510" spans="1:15">
      <c r="B510" s="99">
        <v>3</v>
      </c>
      <c r="C510" s="154"/>
      <c r="D510" s="157"/>
      <c r="E510" s="135">
        <f>IF(C510=0,0,VLOOKUP(C510,Personal!B:C,2,FALSE))</f>
        <v>0</v>
      </c>
      <c r="F510" s="155"/>
      <c r="G510" s="68">
        <f t="shared" si="97"/>
        <v>0</v>
      </c>
      <c r="I510" s="119"/>
      <c r="J510" s="58">
        <f t="shared" si="98"/>
        <v>0</v>
      </c>
      <c r="K510" s="185" t="e">
        <f>VLOOKUP(C510,Personal!B:D,3,FALSE)</f>
        <v>#N/A</v>
      </c>
      <c r="L510" s="57">
        <f t="shared" si="99"/>
        <v>0</v>
      </c>
      <c r="M510" s="56">
        <f t="shared" si="96"/>
        <v>0</v>
      </c>
      <c r="N510" s="101" t="str">
        <f t="shared" si="100"/>
        <v>OK</v>
      </c>
      <c r="O510" s="103"/>
    </row>
    <row r="511" spans="1:15">
      <c r="B511" s="99">
        <v>4</v>
      </c>
      <c r="C511" s="154"/>
      <c r="D511" s="157"/>
      <c r="E511" s="135">
        <f>IF(C511=0,0,VLOOKUP(C511,Personal!B:C,2,FALSE))</f>
        <v>0</v>
      </c>
      <c r="F511" s="155"/>
      <c r="G511" s="68">
        <f t="shared" si="97"/>
        <v>0</v>
      </c>
      <c r="I511" s="119"/>
      <c r="J511" s="58">
        <f t="shared" si="98"/>
        <v>0</v>
      </c>
      <c r="K511" s="185" t="e">
        <f>VLOOKUP(C511,Personal!B:D,3,FALSE)</f>
        <v>#N/A</v>
      </c>
      <c r="L511" s="57">
        <f t="shared" si="99"/>
        <v>0</v>
      </c>
      <c r="M511" s="56">
        <f t="shared" si="96"/>
        <v>0</v>
      </c>
      <c r="N511" s="101" t="str">
        <f t="shared" si="100"/>
        <v>OK</v>
      </c>
      <c r="O511" s="103"/>
    </row>
    <row r="512" spans="1:15">
      <c r="B512" s="99">
        <v>5</v>
      </c>
      <c r="C512" s="154"/>
      <c r="D512" s="157"/>
      <c r="E512" s="135">
        <f>IF(C512=0,0,VLOOKUP(C512,Personal!B:C,2,FALSE))</f>
        <v>0</v>
      </c>
      <c r="F512" s="155"/>
      <c r="G512" s="68">
        <f t="shared" si="97"/>
        <v>0</v>
      </c>
      <c r="I512" s="119"/>
      <c r="J512" s="58">
        <f t="shared" si="98"/>
        <v>0</v>
      </c>
      <c r="K512" s="185" t="e">
        <f>VLOOKUP(C512,Personal!B:D,3,FALSE)</f>
        <v>#N/A</v>
      </c>
      <c r="L512" s="57">
        <f t="shared" si="99"/>
        <v>0</v>
      </c>
      <c r="M512" s="56">
        <f t="shared" si="96"/>
        <v>0</v>
      </c>
      <c r="N512" s="101" t="str">
        <f t="shared" si="100"/>
        <v>OK</v>
      </c>
      <c r="O512" s="103"/>
    </row>
    <row r="513" spans="2:15">
      <c r="B513" s="99">
        <v>6</v>
      </c>
      <c r="C513" s="154"/>
      <c r="D513" s="157"/>
      <c r="E513" s="135">
        <f>IF(C513=0,0,VLOOKUP(C513,Personal!B:C,2,FALSE))</f>
        <v>0</v>
      </c>
      <c r="F513" s="155"/>
      <c r="G513" s="68">
        <f t="shared" si="97"/>
        <v>0</v>
      </c>
      <c r="I513" s="119"/>
      <c r="J513" s="58">
        <f t="shared" si="98"/>
        <v>0</v>
      </c>
      <c r="K513" s="185" t="e">
        <f>VLOOKUP(C513,Personal!B:D,3,FALSE)</f>
        <v>#N/A</v>
      </c>
      <c r="L513" s="57">
        <f t="shared" si="99"/>
        <v>0</v>
      </c>
      <c r="M513" s="56">
        <f t="shared" si="96"/>
        <v>0</v>
      </c>
      <c r="N513" s="101" t="str">
        <f t="shared" si="100"/>
        <v>OK</v>
      </c>
      <c r="O513" s="103"/>
    </row>
    <row r="514" spans="2:15">
      <c r="B514" s="99">
        <v>7</v>
      </c>
      <c r="C514" s="154"/>
      <c r="D514" s="157"/>
      <c r="E514" s="135">
        <f>IF(C514=0,0,VLOOKUP(C514,Personal!B:C,2,FALSE))</f>
        <v>0</v>
      </c>
      <c r="F514" s="155"/>
      <c r="G514" s="68">
        <f t="shared" si="97"/>
        <v>0</v>
      </c>
      <c r="I514" s="119"/>
      <c r="J514" s="58">
        <f t="shared" si="98"/>
        <v>0</v>
      </c>
      <c r="K514" s="185" t="e">
        <f>VLOOKUP(C514,Personal!B:D,3,FALSE)</f>
        <v>#N/A</v>
      </c>
      <c r="L514" s="57">
        <f t="shared" si="99"/>
        <v>0</v>
      </c>
      <c r="M514" s="56">
        <f t="shared" si="96"/>
        <v>0</v>
      </c>
      <c r="N514" s="101" t="str">
        <f t="shared" si="100"/>
        <v>OK</v>
      </c>
      <c r="O514" s="103"/>
    </row>
    <row r="515" spans="2:15">
      <c r="B515" s="99">
        <v>8</v>
      </c>
      <c r="C515" s="154"/>
      <c r="D515" s="157"/>
      <c r="E515" s="135">
        <f>IF(C515=0,0,VLOOKUP(C515,Personal!B:C,2,FALSE))</f>
        <v>0</v>
      </c>
      <c r="F515" s="155"/>
      <c r="G515" s="68">
        <f t="shared" si="97"/>
        <v>0</v>
      </c>
      <c r="I515" s="119"/>
      <c r="J515" s="58">
        <f t="shared" si="98"/>
        <v>0</v>
      </c>
      <c r="K515" s="185" t="e">
        <f>VLOOKUP(C515,Personal!B:D,3,FALSE)</f>
        <v>#N/A</v>
      </c>
      <c r="L515" s="57">
        <f t="shared" si="99"/>
        <v>0</v>
      </c>
      <c r="M515" s="56">
        <f t="shared" si="96"/>
        <v>0</v>
      </c>
      <c r="N515" s="101" t="str">
        <f t="shared" si="100"/>
        <v>OK</v>
      </c>
      <c r="O515" s="103"/>
    </row>
    <row r="516" spans="2:15">
      <c r="B516" s="99">
        <v>9</v>
      </c>
      <c r="C516" s="154"/>
      <c r="D516" s="157"/>
      <c r="E516" s="135">
        <f>IF(C516=0,0,VLOOKUP(C516,Personal!B:C,2,FALSE))</f>
        <v>0</v>
      </c>
      <c r="F516" s="155"/>
      <c r="G516" s="68">
        <f t="shared" si="97"/>
        <v>0</v>
      </c>
      <c r="I516" s="119"/>
      <c r="J516" s="58">
        <f t="shared" si="98"/>
        <v>0</v>
      </c>
      <c r="K516" s="185" t="e">
        <f>VLOOKUP(C516,Personal!B:D,3,FALSE)</f>
        <v>#N/A</v>
      </c>
      <c r="L516" s="57">
        <f t="shared" si="99"/>
        <v>0</v>
      </c>
      <c r="M516" s="56">
        <f t="shared" si="96"/>
        <v>0</v>
      </c>
      <c r="N516" s="101" t="str">
        <f t="shared" si="100"/>
        <v>OK</v>
      </c>
      <c r="O516" s="103"/>
    </row>
    <row r="517" spans="2:15">
      <c r="B517" s="99">
        <v>10</v>
      </c>
      <c r="C517" s="154"/>
      <c r="D517" s="157"/>
      <c r="E517" s="135">
        <f>IF(C517=0,0,VLOOKUP(C517,Personal!B:C,2,FALSE))</f>
        <v>0</v>
      </c>
      <c r="F517" s="155"/>
      <c r="G517" s="68">
        <f t="shared" si="97"/>
        <v>0</v>
      </c>
      <c r="I517" s="119"/>
      <c r="J517" s="58">
        <f t="shared" si="98"/>
        <v>0</v>
      </c>
      <c r="K517" s="185" t="e">
        <f>VLOOKUP(C517,Personal!B:D,3,FALSE)</f>
        <v>#N/A</v>
      </c>
      <c r="L517" s="57">
        <f t="shared" si="99"/>
        <v>0</v>
      </c>
      <c r="M517" s="56">
        <f t="shared" si="96"/>
        <v>0</v>
      </c>
      <c r="N517" s="101" t="str">
        <f>IF(J517=L517,"OK","LIMITADO A MÁXIMO CONVOCATORIA")</f>
        <v>OK</v>
      </c>
      <c r="O517" s="103"/>
    </row>
    <row r="518" spans="2:15">
      <c r="B518" s="99">
        <v>11</v>
      </c>
      <c r="C518" s="154"/>
      <c r="D518" s="157"/>
      <c r="E518" s="135">
        <f>IF(C518=0,0,VLOOKUP(C518,Personal!B:C,2,FALSE))</f>
        <v>0</v>
      </c>
      <c r="F518" s="155"/>
      <c r="G518" s="68">
        <f t="shared" si="97"/>
        <v>0</v>
      </c>
      <c r="I518" s="119"/>
      <c r="J518" s="58">
        <f t="shared" si="98"/>
        <v>0</v>
      </c>
      <c r="K518" s="185" t="e">
        <f>VLOOKUP(C518,Personal!B:D,3,FALSE)</f>
        <v>#N/A</v>
      </c>
      <c r="L518" s="57">
        <f t="shared" si="99"/>
        <v>0</v>
      </c>
      <c r="M518" s="56">
        <f t="shared" si="96"/>
        <v>0</v>
      </c>
      <c r="N518" s="101" t="str">
        <f>IF(J518=L518,"OK","LIMITADO A MÁXIMO CONVOCATORIA")</f>
        <v>OK</v>
      </c>
      <c r="O518" s="103"/>
    </row>
    <row r="519" spans="2:15">
      <c r="B519" s="99">
        <v>12</v>
      </c>
      <c r="C519" s="154"/>
      <c r="D519" s="157"/>
      <c r="E519" s="135">
        <f>IF(C519=0,0,VLOOKUP(C519,Personal!B:C,2,FALSE))</f>
        <v>0</v>
      </c>
      <c r="F519" s="155"/>
      <c r="G519" s="68">
        <f t="shared" si="97"/>
        <v>0</v>
      </c>
      <c r="I519" s="119"/>
      <c r="J519" s="58">
        <f t="shared" si="98"/>
        <v>0</v>
      </c>
      <c r="K519" s="185" t="e">
        <f>VLOOKUP(C519,Personal!B:D,3,FALSE)</f>
        <v>#N/A</v>
      </c>
      <c r="L519" s="57">
        <f t="shared" si="99"/>
        <v>0</v>
      </c>
      <c r="M519" s="56">
        <f t="shared" si="96"/>
        <v>0</v>
      </c>
      <c r="N519" s="101" t="str">
        <f>IF(J519=L519,"OK","LIMITADO A MÁXIMO CONVOCATORIA")</f>
        <v>OK</v>
      </c>
      <c r="O519" s="103"/>
    </row>
    <row r="520" spans="2:15">
      <c r="B520" s="99">
        <v>13</v>
      </c>
      <c r="C520" s="154"/>
      <c r="D520" s="157"/>
      <c r="E520" s="135">
        <f>IF(C520=0,0,VLOOKUP(C520,Personal!B:C,2,FALSE))</f>
        <v>0</v>
      </c>
      <c r="F520" s="155"/>
      <c r="G520" s="68">
        <f t="shared" si="97"/>
        <v>0</v>
      </c>
      <c r="I520" s="119"/>
      <c r="J520" s="58">
        <f t="shared" si="98"/>
        <v>0</v>
      </c>
      <c r="K520" s="185" t="e">
        <f>VLOOKUP(C520,Personal!B:D,3,FALSE)</f>
        <v>#N/A</v>
      </c>
      <c r="L520" s="57">
        <f t="shared" si="99"/>
        <v>0</v>
      </c>
      <c r="M520" s="56">
        <f t="shared" si="96"/>
        <v>0</v>
      </c>
      <c r="N520" s="101" t="str">
        <f t="shared" ref="N520:N525" si="101">IF(J520=L520,"OK","LIMITADO A MÁXIMO CONVOCATORIA")</f>
        <v>OK</v>
      </c>
      <c r="O520" s="103"/>
    </row>
    <row r="521" spans="2:15">
      <c r="B521" s="99">
        <v>14</v>
      </c>
      <c r="C521" s="154"/>
      <c r="D521" s="157"/>
      <c r="E521" s="135">
        <f>IF(C521=0,0,VLOOKUP(C521,Personal!B:C,2,FALSE))</f>
        <v>0</v>
      </c>
      <c r="F521" s="155"/>
      <c r="G521" s="68">
        <f t="shared" si="97"/>
        <v>0</v>
      </c>
      <c r="I521" s="119"/>
      <c r="J521" s="58">
        <f t="shared" si="98"/>
        <v>0</v>
      </c>
      <c r="K521" s="185" t="e">
        <f>VLOOKUP(C521,Personal!B:D,3,FALSE)</f>
        <v>#N/A</v>
      </c>
      <c r="L521" s="57">
        <f t="shared" si="99"/>
        <v>0</v>
      </c>
      <c r="M521" s="56">
        <f t="shared" si="96"/>
        <v>0</v>
      </c>
      <c r="N521" s="101" t="str">
        <f t="shared" si="101"/>
        <v>OK</v>
      </c>
      <c r="O521" s="103"/>
    </row>
    <row r="522" spans="2:15">
      <c r="B522" s="99">
        <v>15</v>
      </c>
      <c r="C522" s="154"/>
      <c r="D522" s="157"/>
      <c r="E522" s="135">
        <f>IF(C522=0,0,VLOOKUP(C522,Personal!B:C,2,FALSE))</f>
        <v>0</v>
      </c>
      <c r="F522" s="155"/>
      <c r="G522" s="68">
        <f t="shared" si="97"/>
        <v>0</v>
      </c>
      <c r="I522" s="119"/>
      <c r="J522" s="58">
        <f t="shared" si="98"/>
        <v>0</v>
      </c>
      <c r="K522" s="185" t="e">
        <f>VLOOKUP(C522,Personal!B:D,3,FALSE)</f>
        <v>#N/A</v>
      </c>
      <c r="L522" s="57">
        <f t="shared" si="99"/>
        <v>0</v>
      </c>
      <c r="M522" s="56">
        <f t="shared" si="96"/>
        <v>0</v>
      </c>
      <c r="N522" s="101" t="str">
        <f t="shared" si="101"/>
        <v>OK</v>
      </c>
      <c r="O522" s="103"/>
    </row>
    <row r="523" spans="2:15">
      <c r="B523" s="99">
        <v>16</v>
      </c>
      <c r="C523" s="154"/>
      <c r="D523" s="157"/>
      <c r="E523" s="135">
        <f>IF(C523=0,0,VLOOKUP(C523,Personal!B:C,2,FALSE))</f>
        <v>0</v>
      </c>
      <c r="F523" s="155"/>
      <c r="G523" s="68">
        <f t="shared" si="97"/>
        <v>0</v>
      </c>
      <c r="I523" s="119"/>
      <c r="J523" s="58">
        <f t="shared" si="98"/>
        <v>0</v>
      </c>
      <c r="K523" s="185" t="e">
        <f>VLOOKUP(C523,Personal!B:D,3,FALSE)</f>
        <v>#N/A</v>
      </c>
      <c r="L523" s="57">
        <f t="shared" si="99"/>
        <v>0</v>
      </c>
      <c r="M523" s="56">
        <f t="shared" si="96"/>
        <v>0</v>
      </c>
      <c r="N523" s="101" t="str">
        <f t="shared" si="101"/>
        <v>OK</v>
      </c>
      <c r="O523" s="103"/>
    </row>
    <row r="524" spans="2:15">
      <c r="B524" s="99">
        <v>17</v>
      </c>
      <c r="C524" s="154"/>
      <c r="D524" s="157"/>
      <c r="E524" s="135">
        <f>IF(C524=0,0,VLOOKUP(C524,Personal!B:C,2,FALSE))</f>
        <v>0</v>
      </c>
      <c r="F524" s="155"/>
      <c r="G524" s="68">
        <f t="shared" si="97"/>
        <v>0</v>
      </c>
      <c r="I524" s="119"/>
      <c r="J524" s="58">
        <f t="shared" si="98"/>
        <v>0</v>
      </c>
      <c r="K524" s="185" t="e">
        <f>VLOOKUP(C524,Personal!B:D,3,FALSE)</f>
        <v>#N/A</v>
      </c>
      <c r="L524" s="57">
        <f t="shared" si="99"/>
        <v>0</v>
      </c>
      <c r="M524" s="56">
        <f t="shared" si="96"/>
        <v>0</v>
      </c>
      <c r="N524" s="101" t="str">
        <f t="shared" si="101"/>
        <v>OK</v>
      </c>
      <c r="O524" s="103"/>
    </row>
    <row r="525" spans="2:15">
      <c r="B525" s="99">
        <v>18</v>
      </c>
      <c r="C525" s="154"/>
      <c r="D525" s="157"/>
      <c r="E525" s="135">
        <f>IF(C525=0,0,VLOOKUP(C525,Personal!B:C,2,FALSE))</f>
        <v>0</v>
      </c>
      <c r="F525" s="155"/>
      <c r="G525" s="68">
        <f t="shared" si="97"/>
        <v>0</v>
      </c>
      <c r="I525" s="119"/>
      <c r="J525" s="58">
        <f t="shared" si="98"/>
        <v>0</v>
      </c>
      <c r="K525" s="185" t="e">
        <f>VLOOKUP(C525,Personal!B:D,3,FALSE)</f>
        <v>#N/A</v>
      </c>
      <c r="L525" s="57">
        <f t="shared" si="99"/>
        <v>0</v>
      </c>
      <c r="M525" s="56">
        <f t="shared" si="96"/>
        <v>0</v>
      </c>
      <c r="N525" s="101" t="str">
        <f t="shared" si="101"/>
        <v>OK</v>
      </c>
      <c r="O525" s="103"/>
    </row>
    <row r="526" spans="2:15">
      <c r="B526" s="99">
        <v>19</v>
      </c>
      <c r="C526" s="154"/>
      <c r="D526" s="157"/>
      <c r="E526" s="135">
        <f>IF(C526=0,0,VLOOKUP(C526,Personal!B:C,2,FALSE))</f>
        <v>0</v>
      </c>
      <c r="F526" s="155"/>
      <c r="G526" s="68">
        <f t="shared" si="97"/>
        <v>0</v>
      </c>
      <c r="I526" s="119"/>
      <c r="J526" s="58">
        <f t="shared" si="98"/>
        <v>0</v>
      </c>
      <c r="K526" s="185" t="e">
        <f>VLOOKUP(C526,Personal!B:D,3,FALSE)</f>
        <v>#N/A</v>
      </c>
      <c r="L526" s="57">
        <f t="shared" si="99"/>
        <v>0</v>
      </c>
      <c r="M526" s="56">
        <f t="shared" si="96"/>
        <v>0</v>
      </c>
      <c r="N526" s="101" t="str">
        <f>IF(J526=L526,"OK","LIMITADO A MÁXIMO CONVOCATORIA")</f>
        <v>OK</v>
      </c>
      <c r="O526" s="103"/>
    </row>
    <row r="527" spans="2:15">
      <c r="B527" s="99">
        <v>20</v>
      </c>
      <c r="C527" s="154"/>
      <c r="D527" s="157"/>
      <c r="E527" s="135">
        <f>IF(C527=0,0,VLOOKUP(C527,Personal!B:C,2,FALSE))</f>
        <v>0</v>
      </c>
      <c r="F527" s="155"/>
      <c r="G527" s="68">
        <f t="shared" si="97"/>
        <v>0</v>
      </c>
      <c r="I527" s="119"/>
      <c r="J527" s="58">
        <f t="shared" si="98"/>
        <v>0</v>
      </c>
      <c r="K527" s="185" t="e">
        <f>VLOOKUP(C527,Personal!B:D,3,FALSE)</f>
        <v>#N/A</v>
      </c>
      <c r="L527" s="57">
        <f t="shared" si="99"/>
        <v>0</v>
      </c>
      <c r="M527" s="56">
        <f t="shared" si="96"/>
        <v>0</v>
      </c>
      <c r="N527" s="101" t="str">
        <f>IF(J527=L527,"OK","LIMITADO A MÁXIMO CONVOCATORIA")</f>
        <v>OK</v>
      </c>
      <c r="O527" s="103"/>
    </row>
    <row r="528" spans="2:15">
      <c r="B528" s="99">
        <v>21</v>
      </c>
      <c r="C528" s="154"/>
      <c r="D528" s="154"/>
      <c r="E528" s="135">
        <f>IF(C528=0,0,VLOOKUP(C528,Personal!B:C,2,FALSE))</f>
        <v>0</v>
      </c>
      <c r="F528" s="155"/>
      <c r="G528" s="68">
        <f t="shared" si="97"/>
        <v>0</v>
      </c>
      <c r="I528" s="119"/>
      <c r="J528" s="58">
        <f t="shared" si="98"/>
        <v>0</v>
      </c>
      <c r="K528" s="185" t="e">
        <f>VLOOKUP(C528,Personal!B:D,3,FALSE)</f>
        <v>#N/A</v>
      </c>
      <c r="L528" s="57">
        <f t="shared" si="99"/>
        <v>0</v>
      </c>
      <c r="M528" s="56">
        <f t="shared" si="96"/>
        <v>0</v>
      </c>
      <c r="N528" s="101" t="str">
        <f>IF(J528=L528,"OK","LIMITADO A MÁXIMO CONVOCATORIA")</f>
        <v>OK</v>
      </c>
      <c r="O528" s="103"/>
    </row>
    <row r="529" spans="1:15">
      <c r="B529" s="99">
        <v>22</v>
      </c>
      <c r="C529" s="154"/>
      <c r="D529" s="157"/>
      <c r="E529" s="135">
        <f>IF(C529=0,0,VLOOKUP(C529,Personal!B:C,2,FALSE))</f>
        <v>0</v>
      </c>
      <c r="F529" s="155"/>
      <c r="G529" s="68">
        <f t="shared" si="97"/>
        <v>0</v>
      </c>
      <c r="I529" s="119"/>
      <c r="J529" s="58">
        <f t="shared" si="98"/>
        <v>0</v>
      </c>
      <c r="K529" s="185" t="e">
        <f>VLOOKUP(C529,Personal!B:D,3,FALSE)</f>
        <v>#N/A</v>
      </c>
      <c r="L529" s="57">
        <f t="shared" si="99"/>
        <v>0</v>
      </c>
      <c r="M529" s="56">
        <f t="shared" si="96"/>
        <v>0</v>
      </c>
      <c r="N529" s="101" t="str">
        <f t="shared" ref="N529:N535" si="102">IF(J529=L529,"OK","LIMITADO A MÁXIMO CONVOCATORIA")</f>
        <v>OK</v>
      </c>
      <c r="O529" s="103"/>
    </row>
    <row r="530" spans="1:15">
      <c r="B530" s="99">
        <v>23</v>
      </c>
      <c r="C530" s="154"/>
      <c r="D530" s="157"/>
      <c r="E530" s="135">
        <f>IF(C530=0,0,VLOOKUP(C530,Personal!B:C,2,FALSE))</f>
        <v>0</v>
      </c>
      <c r="F530" s="155"/>
      <c r="G530" s="68">
        <f t="shared" si="97"/>
        <v>0</v>
      </c>
      <c r="I530" s="119"/>
      <c r="J530" s="58">
        <f t="shared" si="98"/>
        <v>0</v>
      </c>
      <c r="K530" s="185" t="e">
        <f>VLOOKUP(C530,Personal!B:D,3,FALSE)</f>
        <v>#N/A</v>
      </c>
      <c r="L530" s="57">
        <f t="shared" si="99"/>
        <v>0</v>
      </c>
      <c r="M530" s="56">
        <f t="shared" si="96"/>
        <v>0</v>
      </c>
      <c r="N530" s="101" t="str">
        <f t="shared" si="102"/>
        <v>OK</v>
      </c>
      <c r="O530" s="103"/>
    </row>
    <row r="531" spans="1:15">
      <c r="B531" s="99">
        <v>24</v>
      </c>
      <c r="C531" s="154"/>
      <c r="D531" s="157"/>
      <c r="E531" s="135">
        <f>IF(C531=0,0,VLOOKUP(C531,Personal!B:C,2,FALSE))</f>
        <v>0</v>
      </c>
      <c r="F531" s="155"/>
      <c r="G531" s="68">
        <f t="shared" si="97"/>
        <v>0</v>
      </c>
      <c r="I531" s="119"/>
      <c r="J531" s="58">
        <f t="shared" si="98"/>
        <v>0</v>
      </c>
      <c r="K531" s="185" t="e">
        <f>VLOOKUP(C531,Personal!B:D,3,FALSE)</f>
        <v>#N/A</v>
      </c>
      <c r="L531" s="57">
        <f t="shared" si="99"/>
        <v>0</v>
      </c>
      <c r="M531" s="56">
        <f t="shared" si="96"/>
        <v>0</v>
      </c>
      <c r="N531" s="101" t="str">
        <f t="shared" si="102"/>
        <v>OK</v>
      </c>
      <c r="O531" s="103"/>
    </row>
    <row r="532" spans="1:15">
      <c r="B532" s="99">
        <v>25</v>
      </c>
      <c r="C532" s="154"/>
      <c r="D532" s="157"/>
      <c r="E532" s="135">
        <f>IF(C532=0,0,VLOOKUP(C532,Personal!B:C,2,FALSE))</f>
        <v>0</v>
      </c>
      <c r="F532" s="155"/>
      <c r="G532" s="68">
        <f t="shared" si="97"/>
        <v>0</v>
      </c>
      <c r="I532" s="119"/>
      <c r="J532" s="58">
        <f t="shared" si="98"/>
        <v>0</v>
      </c>
      <c r="K532" s="185" t="e">
        <f>VLOOKUP(C532,Personal!B:D,3,FALSE)</f>
        <v>#N/A</v>
      </c>
      <c r="L532" s="57">
        <f t="shared" si="99"/>
        <v>0</v>
      </c>
      <c r="M532" s="56">
        <f t="shared" si="96"/>
        <v>0</v>
      </c>
      <c r="N532" s="101" t="str">
        <f t="shared" si="102"/>
        <v>OK</v>
      </c>
      <c r="O532" s="103"/>
    </row>
    <row r="533" spans="1:15">
      <c r="B533" s="99">
        <v>26</v>
      </c>
      <c r="C533" s="154"/>
      <c r="D533" s="157"/>
      <c r="E533" s="135">
        <f>IF(C533=0,0,VLOOKUP(C533,Personal!B:C,2,FALSE))</f>
        <v>0</v>
      </c>
      <c r="F533" s="155"/>
      <c r="G533" s="68">
        <f t="shared" si="97"/>
        <v>0</v>
      </c>
      <c r="I533" s="119"/>
      <c r="J533" s="58">
        <f t="shared" si="98"/>
        <v>0</v>
      </c>
      <c r="K533" s="185" t="e">
        <f>VLOOKUP(C533,Personal!B:D,3,FALSE)</f>
        <v>#N/A</v>
      </c>
      <c r="L533" s="57">
        <f t="shared" si="99"/>
        <v>0</v>
      </c>
      <c r="M533" s="56">
        <f t="shared" si="96"/>
        <v>0</v>
      </c>
      <c r="N533" s="101" t="str">
        <f t="shared" si="102"/>
        <v>OK</v>
      </c>
      <c r="O533" s="103"/>
    </row>
    <row r="534" spans="1:15">
      <c r="B534" s="99">
        <v>27</v>
      </c>
      <c r="C534" s="154"/>
      <c r="D534" s="157"/>
      <c r="E534" s="135">
        <f>IF(C534=0,0,VLOOKUP(C534,Personal!B:C,2,FALSE))</f>
        <v>0</v>
      </c>
      <c r="F534" s="155"/>
      <c r="G534" s="68">
        <f t="shared" si="97"/>
        <v>0</v>
      </c>
      <c r="I534" s="119"/>
      <c r="J534" s="58">
        <f t="shared" si="98"/>
        <v>0</v>
      </c>
      <c r="K534" s="185" t="e">
        <f>VLOOKUP(C534,Personal!B:D,3,FALSE)</f>
        <v>#N/A</v>
      </c>
      <c r="L534" s="57">
        <f t="shared" si="99"/>
        <v>0</v>
      </c>
      <c r="M534" s="56">
        <f t="shared" si="96"/>
        <v>0</v>
      </c>
      <c r="N534" s="101" t="str">
        <f t="shared" si="102"/>
        <v>OK</v>
      </c>
      <c r="O534" s="103"/>
    </row>
    <row r="535" spans="1:15">
      <c r="B535" s="99">
        <v>28</v>
      </c>
      <c r="C535" s="154"/>
      <c r="D535" s="157"/>
      <c r="E535" s="135">
        <f>IF(C535=0,0,VLOOKUP(C535,Personal!B:C,2,FALSE))</f>
        <v>0</v>
      </c>
      <c r="F535" s="155"/>
      <c r="G535" s="68">
        <f t="shared" si="97"/>
        <v>0</v>
      </c>
      <c r="I535" s="119"/>
      <c r="J535" s="58">
        <f t="shared" si="98"/>
        <v>0</v>
      </c>
      <c r="K535" s="185" t="e">
        <f>VLOOKUP(C535,Personal!B:D,3,FALSE)</f>
        <v>#N/A</v>
      </c>
      <c r="L535" s="57">
        <f t="shared" si="99"/>
        <v>0</v>
      </c>
      <c r="M535" s="56">
        <f t="shared" si="96"/>
        <v>0</v>
      </c>
      <c r="N535" s="101" t="str">
        <f t="shared" si="102"/>
        <v>OK</v>
      </c>
      <c r="O535" s="103"/>
    </row>
    <row r="536" spans="1:15">
      <c r="B536" s="99">
        <v>29</v>
      </c>
      <c r="C536" s="154"/>
      <c r="D536" s="157"/>
      <c r="E536" s="135">
        <f>IF(C536=0,0,VLOOKUP(C536,Personal!B:C,2,FALSE))</f>
        <v>0</v>
      </c>
      <c r="F536" s="155"/>
      <c r="G536" s="68">
        <f t="shared" si="97"/>
        <v>0</v>
      </c>
      <c r="I536" s="119"/>
      <c r="J536" s="58">
        <f t="shared" si="98"/>
        <v>0</v>
      </c>
      <c r="K536" s="185" t="e">
        <f>VLOOKUP(C536,Personal!B:D,3,FALSE)</f>
        <v>#N/A</v>
      </c>
      <c r="L536" s="57">
        <f t="shared" si="99"/>
        <v>0</v>
      </c>
      <c r="M536" s="56">
        <f t="shared" si="96"/>
        <v>0</v>
      </c>
      <c r="N536" s="101" t="str">
        <f>IF(J536=L536,"OK","LIMITADO A MÁXIMO CONVOCATORIA")</f>
        <v>OK</v>
      </c>
      <c r="O536" s="103"/>
    </row>
    <row r="537" spans="1:15" ht="13.5" thickBot="1">
      <c r="B537" s="99">
        <v>30</v>
      </c>
      <c r="C537" s="154"/>
      <c r="D537" s="157"/>
      <c r="E537" s="135">
        <f>IF(C537=0,0,VLOOKUP(C537,Personal!B:C,2,FALSE))</f>
        <v>0</v>
      </c>
      <c r="F537" s="155"/>
      <c r="G537" s="68">
        <f t="shared" si="97"/>
        <v>0</v>
      </c>
      <c r="I537" s="119"/>
      <c r="J537" s="58">
        <f t="shared" si="98"/>
        <v>0</v>
      </c>
      <c r="K537" s="185" t="e">
        <f>VLOOKUP(C537,Personal!B:D,3,FALSE)</f>
        <v>#N/A</v>
      </c>
      <c r="L537" s="57">
        <f t="shared" si="99"/>
        <v>0</v>
      </c>
      <c r="M537" s="56">
        <f t="shared" si="96"/>
        <v>0</v>
      </c>
      <c r="N537" s="101" t="str">
        <f>IF(J537=L537,"OK","LIMITADO A MÁXIMO CONVOCATORIA")</f>
        <v>OK</v>
      </c>
      <c r="O537" s="103"/>
    </row>
    <row r="538" spans="1:15" ht="26.25" thickBot="1">
      <c r="C538" s="131" t="s">
        <v>1554</v>
      </c>
      <c r="D538" s="131"/>
      <c r="E538" s="132"/>
      <c r="F538" s="133">
        <f>+SUM(F508:F537)</f>
        <v>0</v>
      </c>
      <c r="G538" s="133">
        <f>+SUM(G508:G537)</f>
        <v>0</v>
      </c>
      <c r="I538" s="119"/>
      <c r="J538" s="104" t="s">
        <v>1547</v>
      </c>
      <c r="K538" s="125"/>
      <c r="L538" s="105" t="s">
        <v>1547</v>
      </c>
      <c r="M538" s="89">
        <f>+SUM(M508:M537)</f>
        <v>0</v>
      </c>
      <c r="N538" s="118"/>
      <c r="O538" s="128"/>
    </row>
    <row r="539" spans="1:15" ht="13.5" thickBot="1">
      <c r="I539" s="120"/>
      <c r="J539" s="121"/>
      <c r="K539" s="121"/>
      <c r="L539" s="121"/>
      <c r="M539" s="121"/>
      <c r="N539" s="121"/>
      <c r="O539" s="108"/>
    </row>
    <row r="540" spans="1:15" ht="13.5" thickBot="1"/>
    <row r="541" spans="1:15" s="16" customFormat="1" ht="16.5">
      <c r="A541" s="87"/>
      <c r="B541" s="87"/>
      <c r="C541" s="129" t="s">
        <v>53</v>
      </c>
      <c r="D541" s="158" t="s">
        <v>35</v>
      </c>
      <c r="F541" s="129" t="s">
        <v>1552</v>
      </c>
      <c r="G541" s="158"/>
      <c r="H541" s="23"/>
      <c r="I541" s="113"/>
      <c r="J541" s="85"/>
      <c r="K541" s="85"/>
      <c r="L541" s="114"/>
      <c r="M541" s="85"/>
      <c r="N541" s="115"/>
      <c r="O541" s="94"/>
    </row>
    <row r="542" spans="1:15" s="16" customFormat="1" ht="63.75">
      <c r="A542" s="87"/>
      <c r="B542" s="87"/>
      <c r="C542" s="13" t="s">
        <v>1562</v>
      </c>
      <c r="D542" s="88" t="s">
        <v>1543</v>
      </c>
      <c r="E542" s="88" t="s">
        <v>1553</v>
      </c>
      <c r="F542" s="13" t="s">
        <v>1039</v>
      </c>
      <c r="G542" s="13" t="s">
        <v>1040</v>
      </c>
      <c r="H542" s="23"/>
      <c r="I542" s="116"/>
      <c r="J542" s="95" t="s">
        <v>1544</v>
      </c>
      <c r="K542" s="95" t="s">
        <v>1593</v>
      </c>
      <c r="L542" s="96" t="s">
        <v>1651</v>
      </c>
      <c r="M542" s="13" t="s">
        <v>1546</v>
      </c>
      <c r="N542" s="88" t="s">
        <v>1652</v>
      </c>
      <c r="O542" s="98"/>
    </row>
    <row r="543" spans="1:15">
      <c r="B543" s="99">
        <v>1</v>
      </c>
      <c r="C543" s="154"/>
      <c r="D543" s="157"/>
      <c r="E543" s="135">
        <f>IF(C543=0,0,VLOOKUP(C543,Personal!B:C,2,FALSE))</f>
        <v>0</v>
      </c>
      <c r="F543" s="155"/>
      <c r="G543" s="68">
        <f>IF(F543=0,0,E543/K543*F543)</f>
        <v>0</v>
      </c>
      <c r="I543" s="117"/>
      <c r="J543" s="58">
        <f>IF(E543=0,0,E543/K543)</f>
        <v>0</v>
      </c>
      <c r="K543" s="185" t="e">
        <f>VLOOKUP(C543,Personal!B:D,3,FALSE)</f>
        <v>#N/A</v>
      </c>
      <c r="L543" s="57">
        <f>+MIN(J543,80)</f>
        <v>0</v>
      </c>
      <c r="M543" s="56">
        <f t="shared" ref="M543:M572" si="103">+L543*F543</f>
        <v>0</v>
      </c>
      <c r="N543" s="101" t="str">
        <f>IF(J543=L543,"OK","LIMITADO A MÁXIMO CONVOCATORIA")</f>
        <v>OK</v>
      </c>
      <c r="O543" s="103"/>
    </row>
    <row r="544" spans="1:15">
      <c r="B544" s="99">
        <v>2</v>
      </c>
      <c r="C544" s="154"/>
      <c r="D544" s="157"/>
      <c r="E544" s="135">
        <f>IF(C544=0,0,VLOOKUP(C544,Personal!B:C,2,FALSE))</f>
        <v>0</v>
      </c>
      <c r="F544" s="155"/>
      <c r="G544" s="68">
        <f t="shared" ref="G544:G572" si="104">IF(F544=0,0,E544/K544*F544)</f>
        <v>0</v>
      </c>
      <c r="I544" s="119"/>
      <c r="J544" s="58">
        <f t="shared" ref="J544:J572" si="105">IF(E544=0,0,E544/K544)</f>
        <v>0</v>
      </c>
      <c r="K544" s="185" t="e">
        <f>VLOOKUP(C544,Personal!B:D,3,FALSE)</f>
        <v>#N/A</v>
      </c>
      <c r="L544" s="57">
        <f t="shared" ref="L544:L572" si="106">+MIN(J544,80)</f>
        <v>0</v>
      </c>
      <c r="M544" s="56">
        <f t="shared" si="103"/>
        <v>0</v>
      </c>
      <c r="N544" s="101" t="str">
        <f t="shared" ref="N544:N551" si="107">IF(J544=L544,"OK","LIMITADO A MÁXIMO CONVOCATORIA")</f>
        <v>OK</v>
      </c>
      <c r="O544" s="103"/>
    </row>
    <row r="545" spans="2:15">
      <c r="B545" s="99">
        <v>3</v>
      </c>
      <c r="C545" s="154"/>
      <c r="D545" s="157"/>
      <c r="E545" s="135">
        <f>IF(C545=0,0,VLOOKUP(C545,Personal!B:C,2,FALSE))</f>
        <v>0</v>
      </c>
      <c r="F545" s="155"/>
      <c r="G545" s="68">
        <f t="shared" si="104"/>
        <v>0</v>
      </c>
      <c r="I545" s="119"/>
      <c r="J545" s="58">
        <f t="shared" si="105"/>
        <v>0</v>
      </c>
      <c r="K545" s="185" t="e">
        <f>VLOOKUP(C545,Personal!B:D,3,FALSE)</f>
        <v>#N/A</v>
      </c>
      <c r="L545" s="57">
        <f t="shared" si="106"/>
        <v>0</v>
      </c>
      <c r="M545" s="56">
        <f t="shared" si="103"/>
        <v>0</v>
      </c>
      <c r="N545" s="101" t="str">
        <f t="shared" si="107"/>
        <v>OK</v>
      </c>
      <c r="O545" s="103"/>
    </row>
    <row r="546" spans="2:15">
      <c r="B546" s="99">
        <v>4</v>
      </c>
      <c r="C546" s="154"/>
      <c r="D546" s="157"/>
      <c r="E546" s="135">
        <f>IF(C546=0,0,VLOOKUP(C546,Personal!B:C,2,FALSE))</f>
        <v>0</v>
      </c>
      <c r="F546" s="155"/>
      <c r="G546" s="68">
        <f t="shared" si="104"/>
        <v>0</v>
      </c>
      <c r="I546" s="119"/>
      <c r="J546" s="58">
        <f t="shared" si="105"/>
        <v>0</v>
      </c>
      <c r="K546" s="185" t="e">
        <f>VLOOKUP(C546,Personal!B:D,3,FALSE)</f>
        <v>#N/A</v>
      </c>
      <c r="L546" s="57">
        <f t="shared" si="106"/>
        <v>0</v>
      </c>
      <c r="M546" s="56">
        <f t="shared" si="103"/>
        <v>0</v>
      </c>
      <c r="N546" s="101" t="str">
        <f t="shared" si="107"/>
        <v>OK</v>
      </c>
      <c r="O546" s="103"/>
    </row>
    <row r="547" spans="2:15">
      <c r="B547" s="99">
        <v>5</v>
      </c>
      <c r="C547" s="154"/>
      <c r="D547" s="157"/>
      <c r="E547" s="135">
        <f>IF(C547=0,0,VLOOKUP(C547,Personal!B:C,2,FALSE))</f>
        <v>0</v>
      </c>
      <c r="F547" s="155"/>
      <c r="G547" s="68">
        <f t="shared" si="104"/>
        <v>0</v>
      </c>
      <c r="I547" s="119"/>
      <c r="J547" s="58">
        <f t="shared" si="105"/>
        <v>0</v>
      </c>
      <c r="K547" s="185" t="e">
        <f>VLOOKUP(C547,Personal!B:D,3,FALSE)</f>
        <v>#N/A</v>
      </c>
      <c r="L547" s="57">
        <f t="shared" si="106"/>
        <v>0</v>
      </c>
      <c r="M547" s="56">
        <f t="shared" si="103"/>
        <v>0</v>
      </c>
      <c r="N547" s="101" t="str">
        <f t="shared" si="107"/>
        <v>OK</v>
      </c>
      <c r="O547" s="103"/>
    </row>
    <row r="548" spans="2:15">
      <c r="B548" s="99">
        <v>6</v>
      </c>
      <c r="C548" s="154"/>
      <c r="D548" s="157"/>
      <c r="E548" s="135">
        <f>IF(C548=0,0,VLOOKUP(C548,Personal!B:C,2,FALSE))</f>
        <v>0</v>
      </c>
      <c r="F548" s="155"/>
      <c r="G548" s="68">
        <f t="shared" si="104"/>
        <v>0</v>
      </c>
      <c r="I548" s="119"/>
      <c r="J548" s="58">
        <f t="shared" si="105"/>
        <v>0</v>
      </c>
      <c r="K548" s="185" t="e">
        <f>VLOOKUP(C548,Personal!B:D,3,FALSE)</f>
        <v>#N/A</v>
      </c>
      <c r="L548" s="57">
        <f t="shared" si="106"/>
        <v>0</v>
      </c>
      <c r="M548" s="56">
        <f t="shared" si="103"/>
        <v>0</v>
      </c>
      <c r="N548" s="101" t="str">
        <f t="shared" si="107"/>
        <v>OK</v>
      </c>
      <c r="O548" s="103"/>
    </row>
    <row r="549" spans="2:15">
      <c r="B549" s="99">
        <v>7</v>
      </c>
      <c r="C549" s="154"/>
      <c r="D549" s="157"/>
      <c r="E549" s="135">
        <f>IF(C549=0,0,VLOOKUP(C549,Personal!B:C,2,FALSE))</f>
        <v>0</v>
      </c>
      <c r="F549" s="155"/>
      <c r="G549" s="68">
        <f t="shared" si="104"/>
        <v>0</v>
      </c>
      <c r="I549" s="119"/>
      <c r="J549" s="58">
        <f t="shared" si="105"/>
        <v>0</v>
      </c>
      <c r="K549" s="185" t="e">
        <f>VLOOKUP(C549,Personal!B:D,3,FALSE)</f>
        <v>#N/A</v>
      </c>
      <c r="L549" s="57">
        <f t="shared" si="106"/>
        <v>0</v>
      </c>
      <c r="M549" s="56">
        <f t="shared" si="103"/>
        <v>0</v>
      </c>
      <c r="N549" s="101" t="str">
        <f t="shared" si="107"/>
        <v>OK</v>
      </c>
      <c r="O549" s="103"/>
    </row>
    <row r="550" spans="2:15">
      <c r="B550" s="99">
        <v>8</v>
      </c>
      <c r="C550" s="154"/>
      <c r="D550" s="157"/>
      <c r="E550" s="135">
        <f>IF(C550=0,0,VLOOKUP(C550,Personal!B:C,2,FALSE))</f>
        <v>0</v>
      </c>
      <c r="F550" s="155"/>
      <c r="G550" s="68">
        <f t="shared" si="104"/>
        <v>0</v>
      </c>
      <c r="I550" s="119"/>
      <c r="J550" s="58">
        <f t="shared" si="105"/>
        <v>0</v>
      </c>
      <c r="K550" s="185" t="e">
        <f>VLOOKUP(C550,Personal!B:D,3,FALSE)</f>
        <v>#N/A</v>
      </c>
      <c r="L550" s="57">
        <f t="shared" si="106"/>
        <v>0</v>
      </c>
      <c r="M550" s="56">
        <f t="shared" si="103"/>
        <v>0</v>
      </c>
      <c r="N550" s="101" t="str">
        <f t="shared" si="107"/>
        <v>OK</v>
      </c>
      <c r="O550" s="103"/>
    </row>
    <row r="551" spans="2:15">
      <c r="B551" s="99">
        <v>9</v>
      </c>
      <c r="C551" s="154"/>
      <c r="D551" s="157"/>
      <c r="E551" s="135">
        <f>IF(C551=0,0,VLOOKUP(C551,Personal!B:C,2,FALSE))</f>
        <v>0</v>
      </c>
      <c r="F551" s="155"/>
      <c r="G551" s="68">
        <f t="shared" si="104"/>
        <v>0</v>
      </c>
      <c r="I551" s="119"/>
      <c r="J551" s="58">
        <f t="shared" si="105"/>
        <v>0</v>
      </c>
      <c r="K551" s="185" t="e">
        <f>VLOOKUP(C551,Personal!B:D,3,FALSE)</f>
        <v>#N/A</v>
      </c>
      <c r="L551" s="57">
        <f t="shared" si="106"/>
        <v>0</v>
      </c>
      <c r="M551" s="56">
        <f t="shared" si="103"/>
        <v>0</v>
      </c>
      <c r="N551" s="101" t="str">
        <f t="shared" si="107"/>
        <v>OK</v>
      </c>
      <c r="O551" s="103"/>
    </row>
    <row r="552" spans="2:15">
      <c r="B552" s="99">
        <v>10</v>
      </c>
      <c r="C552" s="154"/>
      <c r="D552" s="157"/>
      <c r="E552" s="135">
        <f>IF(C552=0,0,VLOOKUP(C552,Personal!B:C,2,FALSE))</f>
        <v>0</v>
      </c>
      <c r="F552" s="155"/>
      <c r="G552" s="68">
        <f t="shared" si="104"/>
        <v>0</v>
      </c>
      <c r="I552" s="119"/>
      <c r="J552" s="58">
        <f t="shared" si="105"/>
        <v>0</v>
      </c>
      <c r="K552" s="185" t="e">
        <f>VLOOKUP(C552,Personal!B:D,3,FALSE)</f>
        <v>#N/A</v>
      </c>
      <c r="L552" s="57">
        <f t="shared" si="106"/>
        <v>0</v>
      </c>
      <c r="M552" s="56">
        <f t="shared" si="103"/>
        <v>0</v>
      </c>
      <c r="N552" s="101" t="str">
        <f>IF(J552=L552,"OK","LIMITADO A MÁXIMO CONVOCATORIA")</f>
        <v>OK</v>
      </c>
      <c r="O552" s="103"/>
    </row>
    <row r="553" spans="2:15">
      <c r="B553" s="99">
        <v>11</v>
      </c>
      <c r="C553" s="154"/>
      <c r="D553" s="157"/>
      <c r="E553" s="135">
        <f>IF(C553=0,0,VLOOKUP(C553,Personal!B:C,2,FALSE))</f>
        <v>0</v>
      </c>
      <c r="F553" s="155"/>
      <c r="G553" s="68">
        <f t="shared" si="104"/>
        <v>0</v>
      </c>
      <c r="I553" s="119"/>
      <c r="J553" s="58">
        <f t="shared" si="105"/>
        <v>0</v>
      </c>
      <c r="K553" s="185" t="e">
        <f>VLOOKUP(C553,Personal!B:D,3,FALSE)</f>
        <v>#N/A</v>
      </c>
      <c r="L553" s="57">
        <f t="shared" si="106"/>
        <v>0</v>
      </c>
      <c r="M553" s="56">
        <f t="shared" si="103"/>
        <v>0</v>
      </c>
      <c r="N553" s="101" t="str">
        <f>IF(J553=L553,"OK","LIMITADO A MÁXIMO CONVOCATORIA")</f>
        <v>OK</v>
      </c>
      <c r="O553" s="103"/>
    </row>
    <row r="554" spans="2:15">
      <c r="B554" s="99">
        <v>12</v>
      </c>
      <c r="C554" s="154"/>
      <c r="D554" s="157"/>
      <c r="E554" s="135">
        <f>IF(C554=0,0,VLOOKUP(C554,Personal!B:C,2,FALSE))</f>
        <v>0</v>
      </c>
      <c r="F554" s="155"/>
      <c r="G554" s="68">
        <f t="shared" si="104"/>
        <v>0</v>
      </c>
      <c r="I554" s="119"/>
      <c r="J554" s="58">
        <f t="shared" si="105"/>
        <v>0</v>
      </c>
      <c r="K554" s="185" t="e">
        <f>VLOOKUP(C554,Personal!B:D,3,FALSE)</f>
        <v>#N/A</v>
      </c>
      <c r="L554" s="57">
        <f t="shared" si="106"/>
        <v>0</v>
      </c>
      <c r="M554" s="56">
        <f t="shared" si="103"/>
        <v>0</v>
      </c>
      <c r="N554" s="101" t="str">
        <f>IF(J554=L554,"OK","LIMITADO A MÁXIMO CONVOCATORIA")</f>
        <v>OK</v>
      </c>
      <c r="O554" s="103"/>
    </row>
    <row r="555" spans="2:15">
      <c r="B555" s="99">
        <v>13</v>
      </c>
      <c r="C555" s="154"/>
      <c r="D555" s="157"/>
      <c r="E555" s="135">
        <f>IF(C555=0,0,VLOOKUP(C555,Personal!B:C,2,FALSE))</f>
        <v>0</v>
      </c>
      <c r="F555" s="155"/>
      <c r="G555" s="68">
        <f t="shared" si="104"/>
        <v>0</v>
      </c>
      <c r="I555" s="119"/>
      <c r="J555" s="58">
        <f t="shared" si="105"/>
        <v>0</v>
      </c>
      <c r="K555" s="185" t="e">
        <f>VLOOKUP(C555,Personal!B:D,3,FALSE)</f>
        <v>#N/A</v>
      </c>
      <c r="L555" s="57">
        <f t="shared" si="106"/>
        <v>0</v>
      </c>
      <c r="M555" s="56">
        <f t="shared" si="103"/>
        <v>0</v>
      </c>
      <c r="N555" s="101" t="str">
        <f t="shared" ref="N555:N560" si="108">IF(J555=L555,"OK","LIMITADO A MÁXIMO CONVOCATORIA")</f>
        <v>OK</v>
      </c>
      <c r="O555" s="103"/>
    </row>
    <row r="556" spans="2:15">
      <c r="B556" s="99">
        <v>14</v>
      </c>
      <c r="C556" s="154"/>
      <c r="D556" s="157"/>
      <c r="E556" s="135">
        <f>IF(C556=0,0,VLOOKUP(C556,Personal!B:C,2,FALSE))</f>
        <v>0</v>
      </c>
      <c r="F556" s="155"/>
      <c r="G556" s="68">
        <f t="shared" si="104"/>
        <v>0</v>
      </c>
      <c r="I556" s="119"/>
      <c r="J556" s="58">
        <f t="shared" si="105"/>
        <v>0</v>
      </c>
      <c r="K556" s="185" t="e">
        <f>VLOOKUP(C556,Personal!B:D,3,FALSE)</f>
        <v>#N/A</v>
      </c>
      <c r="L556" s="57">
        <f t="shared" si="106"/>
        <v>0</v>
      </c>
      <c r="M556" s="56">
        <f t="shared" si="103"/>
        <v>0</v>
      </c>
      <c r="N556" s="101" t="str">
        <f t="shared" si="108"/>
        <v>OK</v>
      </c>
      <c r="O556" s="103"/>
    </row>
    <row r="557" spans="2:15">
      <c r="B557" s="99">
        <v>15</v>
      </c>
      <c r="C557" s="154"/>
      <c r="D557" s="157"/>
      <c r="E557" s="135">
        <f>IF(C557=0,0,VLOOKUP(C557,Personal!B:C,2,FALSE))</f>
        <v>0</v>
      </c>
      <c r="F557" s="155"/>
      <c r="G557" s="68">
        <f t="shared" si="104"/>
        <v>0</v>
      </c>
      <c r="I557" s="119"/>
      <c r="J557" s="58">
        <f t="shared" si="105"/>
        <v>0</v>
      </c>
      <c r="K557" s="185" t="e">
        <f>VLOOKUP(C557,Personal!B:D,3,FALSE)</f>
        <v>#N/A</v>
      </c>
      <c r="L557" s="57">
        <f t="shared" si="106"/>
        <v>0</v>
      </c>
      <c r="M557" s="56">
        <f t="shared" si="103"/>
        <v>0</v>
      </c>
      <c r="N557" s="101" t="str">
        <f t="shared" si="108"/>
        <v>OK</v>
      </c>
      <c r="O557" s="103"/>
    </row>
    <row r="558" spans="2:15">
      <c r="B558" s="99">
        <v>16</v>
      </c>
      <c r="C558" s="154"/>
      <c r="D558" s="157"/>
      <c r="E558" s="135">
        <f>IF(C558=0,0,VLOOKUP(C558,Personal!B:C,2,FALSE))</f>
        <v>0</v>
      </c>
      <c r="F558" s="155"/>
      <c r="G558" s="68">
        <f t="shared" si="104"/>
        <v>0</v>
      </c>
      <c r="I558" s="119"/>
      <c r="J558" s="58">
        <f t="shared" si="105"/>
        <v>0</v>
      </c>
      <c r="K558" s="185" t="e">
        <f>VLOOKUP(C558,Personal!B:D,3,FALSE)</f>
        <v>#N/A</v>
      </c>
      <c r="L558" s="57">
        <f t="shared" si="106"/>
        <v>0</v>
      </c>
      <c r="M558" s="56">
        <f t="shared" si="103"/>
        <v>0</v>
      </c>
      <c r="N558" s="101" t="str">
        <f t="shared" si="108"/>
        <v>OK</v>
      </c>
      <c r="O558" s="103"/>
    </row>
    <row r="559" spans="2:15">
      <c r="B559" s="99">
        <v>17</v>
      </c>
      <c r="C559" s="154"/>
      <c r="D559" s="157"/>
      <c r="E559" s="135">
        <f>IF(C559=0,0,VLOOKUP(C559,Personal!B:C,2,FALSE))</f>
        <v>0</v>
      </c>
      <c r="F559" s="155"/>
      <c r="G559" s="68">
        <f t="shared" si="104"/>
        <v>0</v>
      </c>
      <c r="I559" s="119"/>
      <c r="J559" s="58">
        <f t="shared" si="105"/>
        <v>0</v>
      </c>
      <c r="K559" s="185" t="e">
        <f>VLOOKUP(C559,Personal!B:D,3,FALSE)</f>
        <v>#N/A</v>
      </c>
      <c r="L559" s="57">
        <f t="shared" si="106"/>
        <v>0</v>
      </c>
      <c r="M559" s="56">
        <f t="shared" si="103"/>
        <v>0</v>
      </c>
      <c r="N559" s="101" t="str">
        <f t="shared" si="108"/>
        <v>OK</v>
      </c>
      <c r="O559" s="103"/>
    </row>
    <row r="560" spans="2:15">
      <c r="B560" s="99">
        <v>18</v>
      </c>
      <c r="C560" s="154"/>
      <c r="D560" s="157"/>
      <c r="E560" s="135">
        <f>IF(C560=0,0,VLOOKUP(C560,Personal!B:C,2,FALSE))</f>
        <v>0</v>
      </c>
      <c r="F560" s="155"/>
      <c r="G560" s="68">
        <f t="shared" si="104"/>
        <v>0</v>
      </c>
      <c r="I560" s="119"/>
      <c r="J560" s="58">
        <f t="shared" si="105"/>
        <v>0</v>
      </c>
      <c r="K560" s="185" t="e">
        <f>VLOOKUP(C560,Personal!B:D,3,FALSE)</f>
        <v>#N/A</v>
      </c>
      <c r="L560" s="57">
        <f t="shared" si="106"/>
        <v>0</v>
      </c>
      <c r="M560" s="56">
        <f t="shared" si="103"/>
        <v>0</v>
      </c>
      <c r="N560" s="101" t="str">
        <f t="shared" si="108"/>
        <v>OK</v>
      </c>
      <c r="O560" s="103"/>
    </row>
    <row r="561" spans="1:15">
      <c r="B561" s="99">
        <v>19</v>
      </c>
      <c r="C561" s="154"/>
      <c r="D561" s="157"/>
      <c r="E561" s="135">
        <f>IF(C561=0,0,VLOOKUP(C561,Personal!B:C,2,FALSE))</f>
        <v>0</v>
      </c>
      <c r="F561" s="155"/>
      <c r="G561" s="68">
        <f t="shared" si="104"/>
        <v>0</v>
      </c>
      <c r="I561" s="119"/>
      <c r="J561" s="58">
        <f t="shared" si="105"/>
        <v>0</v>
      </c>
      <c r="K561" s="185" t="e">
        <f>VLOOKUP(C561,Personal!B:D,3,FALSE)</f>
        <v>#N/A</v>
      </c>
      <c r="L561" s="57">
        <f t="shared" si="106"/>
        <v>0</v>
      </c>
      <c r="M561" s="56">
        <f t="shared" si="103"/>
        <v>0</v>
      </c>
      <c r="N561" s="101" t="str">
        <f>IF(J561=L561,"OK","LIMITADO A MÁXIMO CONVOCATORIA")</f>
        <v>OK</v>
      </c>
      <c r="O561" s="103"/>
    </row>
    <row r="562" spans="1:15">
      <c r="B562" s="99">
        <v>20</v>
      </c>
      <c r="C562" s="154"/>
      <c r="D562" s="157"/>
      <c r="E562" s="135">
        <f>IF(C562=0,0,VLOOKUP(C562,Personal!B:C,2,FALSE))</f>
        <v>0</v>
      </c>
      <c r="F562" s="155"/>
      <c r="G562" s="68">
        <f t="shared" si="104"/>
        <v>0</v>
      </c>
      <c r="I562" s="119"/>
      <c r="J562" s="58">
        <f t="shared" si="105"/>
        <v>0</v>
      </c>
      <c r="K562" s="185" t="e">
        <f>VLOOKUP(C562,Personal!B:D,3,FALSE)</f>
        <v>#N/A</v>
      </c>
      <c r="L562" s="57">
        <f t="shared" si="106"/>
        <v>0</v>
      </c>
      <c r="M562" s="56">
        <f t="shared" si="103"/>
        <v>0</v>
      </c>
      <c r="N562" s="101" t="str">
        <f>IF(J562=L562,"OK","LIMITADO A MÁXIMO CONVOCATORIA")</f>
        <v>OK</v>
      </c>
      <c r="O562" s="103"/>
    </row>
    <row r="563" spans="1:15">
      <c r="B563" s="99">
        <v>21</v>
      </c>
      <c r="C563" s="154"/>
      <c r="D563" s="154"/>
      <c r="E563" s="135">
        <f>IF(C563=0,0,VLOOKUP(C563,Personal!B:C,2,FALSE))</f>
        <v>0</v>
      </c>
      <c r="F563" s="155"/>
      <c r="G563" s="68">
        <f t="shared" si="104"/>
        <v>0</v>
      </c>
      <c r="I563" s="119"/>
      <c r="J563" s="58">
        <f t="shared" si="105"/>
        <v>0</v>
      </c>
      <c r="K563" s="185" t="e">
        <f>VLOOKUP(C563,Personal!B:D,3,FALSE)</f>
        <v>#N/A</v>
      </c>
      <c r="L563" s="57">
        <f t="shared" si="106"/>
        <v>0</v>
      </c>
      <c r="M563" s="56">
        <f t="shared" si="103"/>
        <v>0</v>
      </c>
      <c r="N563" s="101" t="str">
        <f>IF(J563=L563,"OK","LIMITADO A MÁXIMO CONVOCATORIA")</f>
        <v>OK</v>
      </c>
      <c r="O563" s="103"/>
    </row>
    <row r="564" spans="1:15">
      <c r="B564" s="99">
        <v>22</v>
      </c>
      <c r="C564" s="154"/>
      <c r="D564" s="157"/>
      <c r="E564" s="135">
        <f>IF(C564=0,0,VLOOKUP(C564,Personal!B:C,2,FALSE))</f>
        <v>0</v>
      </c>
      <c r="F564" s="155"/>
      <c r="G564" s="68">
        <f t="shared" si="104"/>
        <v>0</v>
      </c>
      <c r="I564" s="119"/>
      <c r="J564" s="58">
        <f t="shared" si="105"/>
        <v>0</v>
      </c>
      <c r="K564" s="185" t="e">
        <f>VLOOKUP(C564,Personal!B:D,3,FALSE)</f>
        <v>#N/A</v>
      </c>
      <c r="L564" s="57">
        <f t="shared" si="106"/>
        <v>0</v>
      </c>
      <c r="M564" s="56">
        <f t="shared" si="103"/>
        <v>0</v>
      </c>
      <c r="N564" s="101" t="str">
        <f t="shared" ref="N564:N570" si="109">IF(J564=L564,"OK","LIMITADO A MÁXIMO CONVOCATORIA")</f>
        <v>OK</v>
      </c>
      <c r="O564" s="103"/>
    </row>
    <row r="565" spans="1:15">
      <c r="B565" s="99">
        <v>23</v>
      </c>
      <c r="C565" s="154"/>
      <c r="D565" s="157"/>
      <c r="E565" s="135">
        <f>IF(C565=0,0,VLOOKUP(C565,Personal!B:C,2,FALSE))</f>
        <v>0</v>
      </c>
      <c r="F565" s="155"/>
      <c r="G565" s="68">
        <f t="shared" si="104"/>
        <v>0</v>
      </c>
      <c r="I565" s="119"/>
      <c r="J565" s="58">
        <f t="shared" si="105"/>
        <v>0</v>
      </c>
      <c r="K565" s="185" t="e">
        <f>VLOOKUP(C565,Personal!B:D,3,FALSE)</f>
        <v>#N/A</v>
      </c>
      <c r="L565" s="57">
        <f t="shared" si="106"/>
        <v>0</v>
      </c>
      <c r="M565" s="56">
        <f t="shared" si="103"/>
        <v>0</v>
      </c>
      <c r="N565" s="101" t="str">
        <f t="shared" si="109"/>
        <v>OK</v>
      </c>
      <c r="O565" s="103"/>
    </row>
    <row r="566" spans="1:15">
      <c r="B566" s="99">
        <v>24</v>
      </c>
      <c r="C566" s="154"/>
      <c r="D566" s="157"/>
      <c r="E566" s="135">
        <f>IF(C566=0,0,VLOOKUP(C566,Personal!B:C,2,FALSE))</f>
        <v>0</v>
      </c>
      <c r="F566" s="155"/>
      <c r="G566" s="68">
        <f t="shared" si="104"/>
        <v>0</v>
      </c>
      <c r="I566" s="119"/>
      <c r="J566" s="58">
        <f t="shared" si="105"/>
        <v>0</v>
      </c>
      <c r="K566" s="185" t="e">
        <f>VLOOKUP(C566,Personal!B:D,3,FALSE)</f>
        <v>#N/A</v>
      </c>
      <c r="L566" s="57">
        <f t="shared" si="106"/>
        <v>0</v>
      </c>
      <c r="M566" s="56">
        <f t="shared" si="103"/>
        <v>0</v>
      </c>
      <c r="N566" s="101" t="str">
        <f t="shared" si="109"/>
        <v>OK</v>
      </c>
      <c r="O566" s="103"/>
    </row>
    <row r="567" spans="1:15">
      <c r="B567" s="99">
        <v>25</v>
      </c>
      <c r="C567" s="154"/>
      <c r="D567" s="157"/>
      <c r="E567" s="135">
        <f>IF(C567=0,0,VLOOKUP(C567,Personal!B:C,2,FALSE))</f>
        <v>0</v>
      </c>
      <c r="F567" s="155"/>
      <c r="G567" s="68">
        <f t="shared" si="104"/>
        <v>0</v>
      </c>
      <c r="I567" s="119"/>
      <c r="J567" s="58">
        <f t="shared" si="105"/>
        <v>0</v>
      </c>
      <c r="K567" s="185" t="e">
        <f>VLOOKUP(C567,Personal!B:D,3,FALSE)</f>
        <v>#N/A</v>
      </c>
      <c r="L567" s="57">
        <f t="shared" si="106"/>
        <v>0</v>
      </c>
      <c r="M567" s="56">
        <f t="shared" si="103"/>
        <v>0</v>
      </c>
      <c r="N567" s="101" t="str">
        <f t="shared" si="109"/>
        <v>OK</v>
      </c>
      <c r="O567" s="103"/>
    </row>
    <row r="568" spans="1:15">
      <c r="B568" s="99">
        <v>26</v>
      </c>
      <c r="C568" s="154"/>
      <c r="D568" s="157"/>
      <c r="E568" s="135">
        <f>IF(C568=0,0,VLOOKUP(C568,Personal!B:C,2,FALSE))</f>
        <v>0</v>
      </c>
      <c r="F568" s="155"/>
      <c r="G568" s="68">
        <f t="shared" si="104"/>
        <v>0</v>
      </c>
      <c r="I568" s="119"/>
      <c r="J568" s="58">
        <f t="shared" si="105"/>
        <v>0</v>
      </c>
      <c r="K568" s="185" t="e">
        <f>VLOOKUP(C568,Personal!B:D,3,FALSE)</f>
        <v>#N/A</v>
      </c>
      <c r="L568" s="57">
        <f t="shared" si="106"/>
        <v>0</v>
      </c>
      <c r="M568" s="56">
        <f t="shared" si="103"/>
        <v>0</v>
      </c>
      <c r="N568" s="101" t="str">
        <f t="shared" si="109"/>
        <v>OK</v>
      </c>
      <c r="O568" s="103"/>
    </row>
    <row r="569" spans="1:15">
      <c r="B569" s="99">
        <v>27</v>
      </c>
      <c r="C569" s="154"/>
      <c r="D569" s="157"/>
      <c r="E569" s="135">
        <f>IF(C569=0,0,VLOOKUP(C569,Personal!B:C,2,FALSE))</f>
        <v>0</v>
      </c>
      <c r="F569" s="155"/>
      <c r="G569" s="68">
        <f t="shared" si="104"/>
        <v>0</v>
      </c>
      <c r="I569" s="119"/>
      <c r="J569" s="58">
        <f t="shared" si="105"/>
        <v>0</v>
      </c>
      <c r="K569" s="185" t="e">
        <f>VLOOKUP(C569,Personal!B:D,3,FALSE)</f>
        <v>#N/A</v>
      </c>
      <c r="L569" s="57">
        <f t="shared" si="106"/>
        <v>0</v>
      </c>
      <c r="M569" s="56">
        <f t="shared" si="103"/>
        <v>0</v>
      </c>
      <c r="N569" s="101" t="str">
        <f t="shared" si="109"/>
        <v>OK</v>
      </c>
      <c r="O569" s="103"/>
    </row>
    <row r="570" spans="1:15">
      <c r="B570" s="99">
        <v>28</v>
      </c>
      <c r="C570" s="154"/>
      <c r="D570" s="157"/>
      <c r="E570" s="135">
        <f>IF(C570=0,0,VLOOKUP(C570,Personal!B:C,2,FALSE))</f>
        <v>0</v>
      </c>
      <c r="F570" s="155"/>
      <c r="G570" s="68">
        <f t="shared" si="104"/>
        <v>0</v>
      </c>
      <c r="I570" s="119"/>
      <c r="J570" s="58">
        <f t="shared" si="105"/>
        <v>0</v>
      </c>
      <c r="K570" s="185" t="e">
        <f>VLOOKUP(C570,Personal!B:D,3,FALSE)</f>
        <v>#N/A</v>
      </c>
      <c r="L570" s="57">
        <f t="shared" si="106"/>
        <v>0</v>
      </c>
      <c r="M570" s="56">
        <f t="shared" si="103"/>
        <v>0</v>
      </c>
      <c r="N570" s="101" t="str">
        <f t="shared" si="109"/>
        <v>OK</v>
      </c>
      <c r="O570" s="103"/>
    </row>
    <row r="571" spans="1:15">
      <c r="B571" s="99">
        <v>29</v>
      </c>
      <c r="C571" s="154"/>
      <c r="D571" s="157"/>
      <c r="E571" s="135">
        <f>IF(C571=0,0,VLOOKUP(C571,Personal!B:C,2,FALSE))</f>
        <v>0</v>
      </c>
      <c r="F571" s="155"/>
      <c r="G571" s="68">
        <f t="shared" si="104"/>
        <v>0</v>
      </c>
      <c r="I571" s="119"/>
      <c r="J571" s="58">
        <f t="shared" si="105"/>
        <v>0</v>
      </c>
      <c r="K571" s="185" t="e">
        <f>VLOOKUP(C571,Personal!B:D,3,FALSE)</f>
        <v>#N/A</v>
      </c>
      <c r="L571" s="57">
        <f t="shared" si="106"/>
        <v>0</v>
      </c>
      <c r="M571" s="56">
        <f t="shared" si="103"/>
        <v>0</v>
      </c>
      <c r="N571" s="101" t="str">
        <f>IF(J571=L571,"OK","LIMITADO A MÁXIMO CONVOCATORIA")</f>
        <v>OK</v>
      </c>
      <c r="O571" s="103"/>
    </row>
    <row r="572" spans="1:15" ht="13.5" thickBot="1">
      <c r="B572" s="99">
        <v>30</v>
      </c>
      <c r="C572" s="154"/>
      <c r="D572" s="157"/>
      <c r="E572" s="135">
        <f>IF(C572=0,0,VLOOKUP(C572,Personal!B:C,2,FALSE))</f>
        <v>0</v>
      </c>
      <c r="F572" s="155"/>
      <c r="G572" s="68">
        <f t="shared" si="104"/>
        <v>0</v>
      </c>
      <c r="I572" s="119"/>
      <c r="J572" s="58">
        <f t="shared" si="105"/>
        <v>0</v>
      </c>
      <c r="K572" s="185" t="e">
        <f>VLOOKUP(C572,Personal!B:D,3,FALSE)</f>
        <v>#N/A</v>
      </c>
      <c r="L572" s="57">
        <f t="shared" si="106"/>
        <v>0</v>
      </c>
      <c r="M572" s="56">
        <f t="shared" si="103"/>
        <v>0</v>
      </c>
      <c r="N572" s="101" t="str">
        <f>IF(J572=L572,"OK","LIMITADO A MÁXIMO CONVOCATORIA")</f>
        <v>OK</v>
      </c>
      <c r="O572" s="103"/>
    </row>
    <row r="573" spans="1:15" ht="26.25" thickBot="1">
      <c r="C573" s="131" t="s">
        <v>1554</v>
      </c>
      <c r="D573" s="131"/>
      <c r="E573" s="132"/>
      <c r="F573" s="133">
        <f>+SUM(F543:F572)</f>
        <v>0</v>
      </c>
      <c r="G573" s="133">
        <f>+SUM(G543:G572)</f>
        <v>0</v>
      </c>
      <c r="I573" s="119"/>
      <c r="J573" s="104" t="s">
        <v>1547</v>
      </c>
      <c r="K573" s="125"/>
      <c r="L573" s="105" t="s">
        <v>1547</v>
      </c>
      <c r="M573" s="89">
        <f>+SUM(M543:M572)</f>
        <v>0</v>
      </c>
      <c r="N573" s="118"/>
      <c r="O573" s="128"/>
    </row>
    <row r="574" spans="1:15" ht="13.5" thickBot="1">
      <c r="I574" s="120"/>
      <c r="J574" s="121"/>
      <c r="K574" s="121"/>
      <c r="L574" s="121"/>
      <c r="M574" s="121"/>
      <c r="N574" s="121"/>
      <c r="O574" s="108"/>
    </row>
    <row r="575" spans="1:15" ht="13.5" thickBot="1"/>
    <row r="576" spans="1:15" s="16" customFormat="1" ht="16.5">
      <c r="A576" s="87"/>
      <c r="B576" s="87"/>
      <c r="C576" s="129" t="s">
        <v>53</v>
      </c>
      <c r="D576" s="158" t="s">
        <v>64</v>
      </c>
      <c r="F576" s="129" t="s">
        <v>1552</v>
      </c>
      <c r="G576" s="158"/>
      <c r="H576" s="23"/>
      <c r="I576" s="113"/>
      <c r="J576" s="85"/>
      <c r="K576" s="85"/>
      <c r="L576" s="114"/>
      <c r="M576" s="85"/>
      <c r="N576" s="115"/>
      <c r="O576" s="94"/>
    </row>
    <row r="577" spans="1:15" s="16" customFormat="1" ht="63.75">
      <c r="A577" s="87"/>
      <c r="B577" s="87"/>
      <c r="C577" s="13" t="s">
        <v>1562</v>
      </c>
      <c r="D577" s="88" t="s">
        <v>1543</v>
      </c>
      <c r="E577" s="88" t="s">
        <v>1553</v>
      </c>
      <c r="F577" s="13" t="s">
        <v>1039</v>
      </c>
      <c r="G577" s="13" t="s">
        <v>1040</v>
      </c>
      <c r="H577" s="23"/>
      <c r="I577" s="116"/>
      <c r="J577" s="95" t="s">
        <v>1544</v>
      </c>
      <c r="K577" s="95" t="s">
        <v>1593</v>
      </c>
      <c r="L577" s="96" t="s">
        <v>1651</v>
      </c>
      <c r="M577" s="13" t="s">
        <v>1546</v>
      </c>
      <c r="N577" s="88" t="s">
        <v>1652</v>
      </c>
      <c r="O577" s="98"/>
    </row>
    <row r="578" spans="1:15">
      <c r="B578" s="99">
        <v>1</v>
      </c>
      <c r="C578" s="154"/>
      <c r="D578" s="157"/>
      <c r="E578" s="135">
        <f>IF(C578=0,0,VLOOKUP(C578,Personal!B:C,2,FALSE))</f>
        <v>0</v>
      </c>
      <c r="F578" s="155"/>
      <c r="G578" s="68">
        <f>IF(F578=0,0,E578/K578*F578)</f>
        <v>0</v>
      </c>
      <c r="I578" s="117"/>
      <c r="J578" s="58">
        <f>IF(E578=0,0,E578/K578)</f>
        <v>0</v>
      </c>
      <c r="K578" s="185" t="e">
        <f>VLOOKUP(C578,Personal!B:D,3,FALSE)</f>
        <v>#N/A</v>
      </c>
      <c r="L578" s="57">
        <f>+MIN(J578,80)</f>
        <v>0</v>
      </c>
      <c r="M578" s="56">
        <f t="shared" ref="M578:M607" si="110">+L578*F578</f>
        <v>0</v>
      </c>
      <c r="N578" s="101" t="str">
        <f>IF(J578=L578,"OK","LIMITADO A MÁXIMO CONVOCATORIA")</f>
        <v>OK</v>
      </c>
      <c r="O578" s="103"/>
    </row>
    <row r="579" spans="1:15">
      <c r="B579" s="99">
        <v>2</v>
      </c>
      <c r="C579" s="154"/>
      <c r="D579" s="157"/>
      <c r="E579" s="135">
        <f>IF(C579=0,0,VLOOKUP(C579,Personal!B:C,2,FALSE))</f>
        <v>0</v>
      </c>
      <c r="F579" s="155"/>
      <c r="G579" s="68">
        <f t="shared" ref="G579:G607" si="111">IF(F579=0,0,E579/K579*F579)</f>
        <v>0</v>
      </c>
      <c r="I579" s="119"/>
      <c r="J579" s="58">
        <f t="shared" ref="J579:J607" si="112">IF(E579=0,0,E579/K579)</f>
        <v>0</v>
      </c>
      <c r="K579" s="185" t="e">
        <f>VLOOKUP(C579,Personal!B:D,3,FALSE)</f>
        <v>#N/A</v>
      </c>
      <c r="L579" s="57">
        <f t="shared" ref="L579:L607" si="113">+MIN(J579,80)</f>
        <v>0</v>
      </c>
      <c r="M579" s="56">
        <f t="shared" si="110"/>
        <v>0</v>
      </c>
      <c r="N579" s="101" t="str">
        <f t="shared" ref="N579:N586" si="114">IF(J579=L579,"OK","LIMITADO A MÁXIMO CONVOCATORIA")</f>
        <v>OK</v>
      </c>
      <c r="O579" s="103"/>
    </row>
    <row r="580" spans="1:15">
      <c r="B580" s="99">
        <v>3</v>
      </c>
      <c r="C580" s="154"/>
      <c r="D580" s="157"/>
      <c r="E580" s="135">
        <f>IF(C580=0,0,VLOOKUP(C580,Personal!B:C,2,FALSE))</f>
        <v>0</v>
      </c>
      <c r="F580" s="155"/>
      <c r="G580" s="68">
        <f t="shared" si="111"/>
        <v>0</v>
      </c>
      <c r="I580" s="119"/>
      <c r="J580" s="58">
        <f t="shared" si="112"/>
        <v>0</v>
      </c>
      <c r="K580" s="185" t="e">
        <f>VLOOKUP(C580,Personal!B:D,3,FALSE)</f>
        <v>#N/A</v>
      </c>
      <c r="L580" s="57">
        <f t="shared" si="113"/>
        <v>0</v>
      </c>
      <c r="M580" s="56">
        <f t="shared" si="110"/>
        <v>0</v>
      </c>
      <c r="N580" s="101" t="str">
        <f t="shared" si="114"/>
        <v>OK</v>
      </c>
      <c r="O580" s="103"/>
    </row>
    <row r="581" spans="1:15">
      <c r="B581" s="99">
        <v>4</v>
      </c>
      <c r="C581" s="154"/>
      <c r="D581" s="157"/>
      <c r="E581" s="135">
        <f>IF(C581=0,0,VLOOKUP(C581,Personal!B:C,2,FALSE))</f>
        <v>0</v>
      </c>
      <c r="F581" s="155"/>
      <c r="G581" s="68">
        <f t="shared" si="111"/>
        <v>0</v>
      </c>
      <c r="I581" s="119"/>
      <c r="J581" s="58">
        <f t="shared" si="112"/>
        <v>0</v>
      </c>
      <c r="K581" s="185" t="e">
        <f>VLOOKUP(C581,Personal!B:D,3,FALSE)</f>
        <v>#N/A</v>
      </c>
      <c r="L581" s="57">
        <f t="shared" si="113"/>
        <v>0</v>
      </c>
      <c r="M581" s="56">
        <f t="shared" si="110"/>
        <v>0</v>
      </c>
      <c r="N581" s="101" t="str">
        <f t="shared" si="114"/>
        <v>OK</v>
      </c>
      <c r="O581" s="103"/>
    </row>
    <row r="582" spans="1:15">
      <c r="B582" s="99">
        <v>5</v>
      </c>
      <c r="C582" s="154"/>
      <c r="D582" s="157"/>
      <c r="E582" s="135">
        <f>IF(C582=0,0,VLOOKUP(C582,Personal!B:C,2,FALSE))</f>
        <v>0</v>
      </c>
      <c r="F582" s="155"/>
      <c r="G582" s="68">
        <f t="shared" si="111"/>
        <v>0</v>
      </c>
      <c r="I582" s="119"/>
      <c r="J582" s="58">
        <f t="shared" si="112"/>
        <v>0</v>
      </c>
      <c r="K582" s="185" t="e">
        <f>VLOOKUP(C582,Personal!B:D,3,FALSE)</f>
        <v>#N/A</v>
      </c>
      <c r="L582" s="57">
        <f t="shared" si="113"/>
        <v>0</v>
      </c>
      <c r="M582" s="56">
        <f t="shared" si="110"/>
        <v>0</v>
      </c>
      <c r="N582" s="101" t="str">
        <f t="shared" si="114"/>
        <v>OK</v>
      </c>
      <c r="O582" s="103"/>
    </row>
    <row r="583" spans="1:15">
      <c r="B583" s="99">
        <v>6</v>
      </c>
      <c r="C583" s="154"/>
      <c r="D583" s="157"/>
      <c r="E583" s="135">
        <f>IF(C583=0,0,VLOOKUP(C583,Personal!B:C,2,FALSE))</f>
        <v>0</v>
      </c>
      <c r="F583" s="155"/>
      <c r="G583" s="68">
        <f t="shared" si="111"/>
        <v>0</v>
      </c>
      <c r="I583" s="119"/>
      <c r="J583" s="58">
        <f t="shared" si="112"/>
        <v>0</v>
      </c>
      <c r="K583" s="185" t="e">
        <f>VLOOKUP(C583,Personal!B:D,3,FALSE)</f>
        <v>#N/A</v>
      </c>
      <c r="L583" s="57">
        <f t="shared" si="113"/>
        <v>0</v>
      </c>
      <c r="M583" s="56">
        <f t="shared" si="110"/>
        <v>0</v>
      </c>
      <c r="N583" s="101" t="str">
        <f t="shared" si="114"/>
        <v>OK</v>
      </c>
      <c r="O583" s="103"/>
    </row>
    <row r="584" spans="1:15">
      <c r="B584" s="99">
        <v>7</v>
      </c>
      <c r="C584" s="154"/>
      <c r="D584" s="157"/>
      <c r="E584" s="135">
        <f>IF(C584=0,0,VLOOKUP(C584,Personal!B:C,2,FALSE))</f>
        <v>0</v>
      </c>
      <c r="F584" s="155"/>
      <c r="G584" s="68">
        <f t="shared" si="111"/>
        <v>0</v>
      </c>
      <c r="I584" s="119"/>
      <c r="J584" s="58">
        <f t="shared" si="112"/>
        <v>0</v>
      </c>
      <c r="K584" s="185" t="e">
        <f>VLOOKUP(C584,Personal!B:D,3,FALSE)</f>
        <v>#N/A</v>
      </c>
      <c r="L584" s="57">
        <f t="shared" si="113"/>
        <v>0</v>
      </c>
      <c r="M584" s="56">
        <f t="shared" si="110"/>
        <v>0</v>
      </c>
      <c r="N584" s="101" t="str">
        <f t="shared" si="114"/>
        <v>OK</v>
      </c>
      <c r="O584" s="103"/>
    </row>
    <row r="585" spans="1:15">
      <c r="B585" s="99">
        <v>8</v>
      </c>
      <c r="C585" s="154"/>
      <c r="D585" s="157"/>
      <c r="E585" s="135">
        <f>IF(C585=0,0,VLOOKUP(C585,Personal!B:C,2,FALSE))</f>
        <v>0</v>
      </c>
      <c r="F585" s="155"/>
      <c r="G585" s="68">
        <f t="shared" si="111"/>
        <v>0</v>
      </c>
      <c r="I585" s="119"/>
      <c r="J585" s="58">
        <f t="shared" si="112"/>
        <v>0</v>
      </c>
      <c r="K585" s="185" t="e">
        <f>VLOOKUP(C585,Personal!B:D,3,FALSE)</f>
        <v>#N/A</v>
      </c>
      <c r="L585" s="57">
        <f t="shared" si="113"/>
        <v>0</v>
      </c>
      <c r="M585" s="56">
        <f t="shared" si="110"/>
        <v>0</v>
      </c>
      <c r="N585" s="101" t="str">
        <f t="shared" si="114"/>
        <v>OK</v>
      </c>
      <c r="O585" s="103"/>
    </row>
    <row r="586" spans="1:15">
      <c r="B586" s="99">
        <v>9</v>
      </c>
      <c r="C586" s="154"/>
      <c r="D586" s="157"/>
      <c r="E586" s="135">
        <f>IF(C586=0,0,VLOOKUP(C586,Personal!B:C,2,FALSE))</f>
        <v>0</v>
      </c>
      <c r="F586" s="155"/>
      <c r="G586" s="68">
        <f t="shared" si="111"/>
        <v>0</v>
      </c>
      <c r="I586" s="119"/>
      <c r="J586" s="58">
        <f t="shared" si="112"/>
        <v>0</v>
      </c>
      <c r="K586" s="185" t="e">
        <f>VLOOKUP(C586,Personal!B:D,3,FALSE)</f>
        <v>#N/A</v>
      </c>
      <c r="L586" s="57">
        <f t="shared" si="113"/>
        <v>0</v>
      </c>
      <c r="M586" s="56">
        <f t="shared" si="110"/>
        <v>0</v>
      </c>
      <c r="N586" s="101" t="str">
        <f t="shared" si="114"/>
        <v>OK</v>
      </c>
      <c r="O586" s="103"/>
    </row>
    <row r="587" spans="1:15">
      <c r="B587" s="99">
        <v>10</v>
      </c>
      <c r="C587" s="154"/>
      <c r="D587" s="157"/>
      <c r="E587" s="135">
        <f>IF(C587=0,0,VLOOKUP(C587,Personal!B:C,2,FALSE))</f>
        <v>0</v>
      </c>
      <c r="F587" s="155"/>
      <c r="G587" s="68">
        <f t="shared" si="111"/>
        <v>0</v>
      </c>
      <c r="I587" s="119"/>
      <c r="J587" s="58">
        <f t="shared" si="112"/>
        <v>0</v>
      </c>
      <c r="K587" s="185" t="e">
        <f>VLOOKUP(C587,Personal!B:D,3,FALSE)</f>
        <v>#N/A</v>
      </c>
      <c r="L587" s="57">
        <f t="shared" si="113"/>
        <v>0</v>
      </c>
      <c r="M587" s="56">
        <f t="shared" si="110"/>
        <v>0</v>
      </c>
      <c r="N587" s="101" t="str">
        <f>IF(J587=L587,"OK","LIMITADO A MÁXIMO CONVOCATORIA")</f>
        <v>OK</v>
      </c>
      <c r="O587" s="103"/>
    </row>
    <row r="588" spans="1:15">
      <c r="B588" s="99">
        <v>11</v>
      </c>
      <c r="C588" s="154"/>
      <c r="D588" s="157"/>
      <c r="E588" s="135">
        <f>IF(C588=0,0,VLOOKUP(C588,Personal!B:C,2,FALSE))</f>
        <v>0</v>
      </c>
      <c r="F588" s="155"/>
      <c r="G588" s="68">
        <f t="shared" si="111"/>
        <v>0</v>
      </c>
      <c r="I588" s="119"/>
      <c r="J588" s="58">
        <f t="shared" si="112"/>
        <v>0</v>
      </c>
      <c r="K588" s="185" t="e">
        <f>VLOOKUP(C588,Personal!B:D,3,FALSE)</f>
        <v>#N/A</v>
      </c>
      <c r="L588" s="57">
        <f t="shared" si="113"/>
        <v>0</v>
      </c>
      <c r="M588" s="56">
        <f t="shared" si="110"/>
        <v>0</v>
      </c>
      <c r="N588" s="101" t="str">
        <f>IF(J588=L588,"OK","LIMITADO A MÁXIMO CONVOCATORIA")</f>
        <v>OK</v>
      </c>
      <c r="O588" s="103"/>
    </row>
    <row r="589" spans="1:15">
      <c r="B589" s="99">
        <v>12</v>
      </c>
      <c r="C589" s="154"/>
      <c r="D589" s="157"/>
      <c r="E589" s="135">
        <f>IF(C589=0,0,VLOOKUP(C589,Personal!B:C,2,FALSE))</f>
        <v>0</v>
      </c>
      <c r="F589" s="155"/>
      <c r="G589" s="68">
        <f t="shared" si="111"/>
        <v>0</v>
      </c>
      <c r="I589" s="119"/>
      <c r="J589" s="58">
        <f t="shared" si="112"/>
        <v>0</v>
      </c>
      <c r="K589" s="185" t="e">
        <f>VLOOKUP(C589,Personal!B:D,3,FALSE)</f>
        <v>#N/A</v>
      </c>
      <c r="L589" s="57">
        <f t="shared" si="113"/>
        <v>0</v>
      </c>
      <c r="M589" s="56">
        <f t="shared" si="110"/>
        <v>0</v>
      </c>
      <c r="N589" s="101" t="str">
        <f>IF(J589=L589,"OK","LIMITADO A MÁXIMO CONVOCATORIA")</f>
        <v>OK</v>
      </c>
      <c r="O589" s="103"/>
    </row>
    <row r="590" spans="1:15">
      <c r="B590" s="99">
        <v>13</v>
      </c>
      <c r="C590" s="154"/>
      <c r="D590" s="157"/>
      <c r="E590" s="135">
        <f>IF(C590=0,0,VLOOKUP(C590,Personal!B:C,2,FALSE))</f>
        <v>0</v>
      </c>
      <c r="F590" s="155"/>
      <c r="G590" s="68">
        <f t="shared" si="111"/>
        <v>0</v>
      </c>
      <c r="I590" s="119"/>
      <c r="J590" s="58">
        <f t="shared" si="112"/>
        <v>0</v>
      </c>
      <c r="K590" s="185" t="e">
        <f>VLOOKUP(C590,Personal!B:D,3,FALSE)</f>
        <v>#N/A</v>
      </c>
      <c r="L590" s="57">
        <f t="shared" si="113"/>
        <v>0</v>
      </c>
      <c r="M590" s="56">
        <f t="shared" si="110"/>
        <v>0</v>
      </c>
      <c r="N590" s="101" t="str">
        <f t="shared" ref="N590:N595" si="115">IF(J590=L590,"OK","LIMITADO A MÁXIMO CONVOCATORIA")</f>
        <v>OK</v>
      </c>
      <c r="O590" s="103"/>
    </row>
    <row r="591" spans="1:15">
      <c r="B591" s="99">
        <v>14</v>
      </c>
      <c r="C591" s="154"/>
      <c r="D591" s="157"/>
      <c r="E591" s="135">
        <f>IF(C591=0,0,VLOOKUP(C591,Personal!B:C,2,FALSE))</f>
        <v>0</v>
      </c>
      <c r="F591" s="155"/>
      <c r="G591" s="68">
        <f t="shared" si="111"/>
        <v>0</v>
      </c>
      <c r="I591" s="119"/>
      <c r="J591" s="58">
        <f t="shared" si="112"/>
        <v>0</v>
      </c>
      <c r="K591" s="185" t="e">
        <f>VLOOKUP(C591,Personal!B:D,3,FALSE)</f>
        <v>#N/A</v>
      </c>
      <c r="L591" s="57">
        <f t="shared" si="113"/>
        <v>0</v>
      </c>
      <c r="M591" s="56">
        <f t="shared" si="110"/>
        <v>0</v>
      </c>
      <c r="N591" s="101" t="str">
        <f t="shared" si="115"/>
        <v>OK</v>
      </c>
      <c r="O591" s="103"/>
    </row>
    <row r="592" spans="1:15">
      <c r="B592" s="99">
        <v>15</v>
      </c>
      <c r="C592" s="154"/>
      <c r="D592" s="157"/>
      <c r="E592" s="135">
        <f>IF(C592=0,0,VLOOKUP(C592,Personal!B:C,2,FALSE))</f>
        <v>0</v>
      </c>
      <c r="F592" s="155"/>
      <c r="G592" s="68">
        <f t="shared" si="111"/>
        <v>0</v>
      </c>
      <c r="I592" s="119"/>
      <c r="J592" s="58">
        <f t="shared" si="112"/>
        <v>0</v>
      </c>
      <c r="K592" s="185" t="e">
        <f>VLOOKUP(C592,Personal!B:D,3,FALSE)</f>
        <v>#N/A</v>
      </c>
      <c r="L592" s="57">
        <f t="shared" si="113"/>
        <v>0</v>
      </c>
      <c r="M592" s="56">
        <f t="shared" si="110"/>
        <v>0</v>
      </c>
      <c r="N592" s="101" t="str">
        <f t="shared" si="115"/>
        <v>OK</v>
      </c>
      <c r="O592" s="103"/>
    </row>
    <row r="593" spans="2:15">
      <c r="B593" s="99">
        <v>16</v>
      </c>
      <c r="C593" s="154"/>
      <c r="D593" s="157"/>
      <c r="E593" s="135">
        <f>IF(C593=0,0,VLOOKUP(C593,Personal!B:C,2,FALSE))</f>
        <v>0</v>
      </c>
      <c r="F593" s="155"/>
      <c r="G593" s="68">
        <f t="shared" si="111"/>
        <v>0</v>
      </c>
      <c r="I593" s="119"/>
      <c r="J593" s="58">
        <f t="shared" si="112"/>
        <v>0</v>
      </c>
      <c r="K593" s="185" t="e">
        <f>VLOOKUP(C593,Personal!B:D,3,FALSE)</f>
        <v>#N/A</v>
      </c>
      <c r="L593" s="57">
        <f t="shared" si="113"/>
        <v>0</v>
      </c>
      <c r="M593" s="56">
        <f t="shared" si="110"/>
        <v>0</v>
      </c>
      <c r="N593" s="101" t="str">
        <f t="shared" si="115"/>
        <v>OK</v>
      </c>
      <c r="O593" s="103"/>
    </row>
    <row r="594" spans="2:15">
      <c r="B594" s="99">
        <v>17</v>
      </c>
      <c r="C594" s="154"/>
      <c r="D594" s="157"/>
      <c r="E594" s="135">
        <f>IF(C594=0,0,VLOOKUP(C594,Personal!B:C,2,FALSE))</f>
        <v>0</v>
      </c>
      <c r="F594" s="155"/>
      <c r="G594" s="68">
        <f t="shared" si="111"/>
        <v>0</v>
      </c>
      <c r="I594" s="119"/>
      <c r="J594" s="58">
        <f t="shared" si="112"/>
        <v>0</v>
      </c>
      <c r="K594" s="185" t="e">
        <f>VLOOKUP(C594,Personal!B:D,3,FALSE)</f>
        <v>#N/A</v>
      </c>
      <c r="L594" s="57">
        <f t="shared" si="113"/>
        <v>0</v>
      </c>
      <c r="M594" s="56">
        <f t="shared" si="110"/>
        <v>0</v>
      </c>
      <c r="N594" s="101" t="str">
        <f t="shared" si="115"/>
        <v>OK</v>
      </c>
      <c r="O594" s="103"/>
    </row>
    <row r="595" spans="2:15">
      <c r="B595" s="99">
        <v>18</v>
      </c>
      <c r="C595" s="154"/>
      <c r="D595" s="157"/>
      <c r="E595" s="135">
        <f>IF(C595=0,0,VLOOKUP(C595,Personal!B:C,2,FALSE))</f>
        <v>0</v>
      </c>
      <c r="F595" s="155"/>
      <c r="G595" s="68">
        <f t="shared" si="111"/>
        <v>0</v>
      </c>
      <c r="I595" s="119"/>
      <c r="J595" s="58">
        <f t="shared" si="112"/>
        <v>0</v>
      </c>
      <c r="K595" s="185" t="e">
        <f>VLOOKUP(C595,Personal!B:D,3,FALSE)</f>
        <v>#N/A</v>
      </c>
      <c r="L595" s="57">
        <f t="shared" si="113"/>
        <v>0</v>
      </c>
      <c r="M595" s="56">
        <f t="shared" si="110"/>
        <v>0</v>
      </c>
      <c r="N595" s="101" t="str">
        <f t="shared" si="115"/>
        <v>OK</v>
      </c>
      <c r="O595" s="103"/>
    </row>
    <row r="596" spans="2:15">
      <c r="B596" s="99">
        <v>19</v>
      </c>
      <c r="C596" s="154"/>
      <c r="D596" s="157"/>
      <c r="E596" s="135">
        <f>IF(C596=0,0,VLOOKUP(C596,Personal!B:C,2,FALSE))</f>
        <v>0</v>
      </c>
      <c r="F596" s="155"/>
      <c r="G596" s="68">
        <f t="shared" si="111"/>
        <v>0</v>
      </c>
      <c r="I596" s="119"/>
      <c r="J596" s="58">
        <f t="shared" si="112"/>
        <v>0</v>
      </c>
      <c r="K596" s="185" t="e">
        <f>VLOOKUP(C596,Personal!B:D,3,FALSE)</f>
        <v>#N/A</v>
      </c>
      <c r="L596" s="57">
        <f t="shared" si="113"/>
        <v>0</v>
      </c>
      <c r="M596" s="56">
        <f t="shared" si="110"/>
        <v>0</v>
      </c>
      <c r="N596" s="101" t="str">
        <f>IF(J596=L596,"OK","LIMITADO A MÁXIMO CONVOCATORIA")</f>
        <v>OK</v>
      </c>
      <c r="O596" s="103"/>
    </row>
    <row r="597" spans="2:15">
      <c r="B597" s="99">
        <v>20</v>
      </c>
      <c r="C597" s="154"/>
      <c r="D597" s="157"/>
      <c r="E597" s="135">
        <f>IF(C597=0,0,VLOOKUP(C597,Personal!B:C,2,FALSE))</f>
        <v>0</v>
      </c>
      <c r="F597" s="155"/>
      <c r="G597" s="68">
        <f t="shared" si="111"/>
        <v>0</v>
      </c>
      <c r="I597" s="119"/>
      <c r="J597" s="58">
        <f t="shared" si="112"/>
        <v>0</v>
      </c>
      <c r="K597" s="185" t="e">
        <f>VLOOKUP(C597,Personal!B:D,3,FALSE)</f>
        <v>#N/A</v>
      </c>
      <c r="L597" s="57">
        <f t="shared" si="113"/>
        <v>0</v>
      </c>
      <c r="M597" s="56">
        <f t="shared" si="110"/>
        <v>0</v>
      </c>
      <c r="N597" s="101" t="str">
        <f>IF(J597=L597,"OK","LIMITADO A MÁXIMO CONVOCATORIA")</f>
        <v>OK</v>
      </c>
      <c r="O597" s="103"/>
    </row>
    <row r="598" spans="2:15">
      <c r="B598" s="99">
        <v>21</v>
      </c>
      <c r="C598" s="154"/>
      <c r="D598" s="154"/>
      <c r="E598" s="135">
        <f>IF(C598=0,0,VLOOKUP(C598,Personal!B:C,2,FALSE))</f>
        <v>0</v>
      </c>
      <c r="F598" s="155"/>
      <c r="G598" s="68">
        <f t="shared" si="111"/>
        <v>0</v>
      </c>
      <c r="I598" s="119"/>
      <c r="J598" s="58">
        <f t="shared" si="112"/>
        <v>0</v>
      </c>
      <c r="K598" s="185" t="e">
        <f>VLOOKUP(C598,Personal!B:D,3,FALSE)</f>
        <v>#N/A</v>
      </c>
      <c r="L598" s="57">
        <f t="shared" si="113"/>
        <v>0</v>
      </c>
      <c r="M598" s="56">
        <f t="shared" si="110"/>
        <v>0</v>
      </c>
      <c r="N598" s="101" t="str">
        <f>IF(J598=L598,"OK","LIMITADO A MÁXIMO CONVOCATORIA")</f>
        <v>OK</v>
      </c>
      <c r="O598" s="103"/>
    </row>
    <row r="599" spans="2:15">
      <c r="B599" s="99">
        <v>22</v>
      </c>
      <c r="C599" s="154"/>
      <c r="D599" s="157"/>
      <c r="E599" s="135">
        <f>IF(C599=0,0,VLOOKUP(C599,Personal!B:C,2,FALSE))</f>
        <v>0</v>
      </c>
      <c r="F599" s="155"/>
      <c r="G599" s="68">
        <f t="shared" si="111"/>
        <v>0</v>
      </c>
      <c r="I599" s="119"/>
      <c r="J599" s="58">
        <f t="shared" si="112"/>
        <v>0</v>
      </c>
      <c r="K599" s="185" t="e">
        <f>VLOOKUP(C599,Personal!B:D,3,FALSE)</f>
        <v>#N/A</v>
      </c>
      <c r="L599" s="57">
        <f t="shared" si="113"/>
        <v>0</v>
      </c>
      <c r="M599" s="56">
        <f t="shared" si="110"/>
        <v>0</v>
      </c>
      <c r="N599" s="101" t="str">
        <f t="shared" ref="N599:N605" si="116">IF(J599=L599,"OK","LIMITADO A MÁXIMO CONVOCATORIA")</f>
        <v>OK</v>
      </c>
      <c r="O599" s="103"/>
    </row>
    <row r="600" spans="2:15">
      <c r="B600" s="99">
        <v>23</v>
      </c>
      <c r="C600" s="154"/>
      <c r="D600" s="157"/>
      <c r="E600" s="135">
        <f>IF(C600=0,0,VLOOKUP(C600,Personal!B:C,2,FALSE))</f>
        <v>0</v>
      </c>
      <c r="F600" s="155"/>
      <c r="G600" s="68">
        <f t="shared" si="111"/>
        <v>0</v>
      </c>
      <c r="I600" s="119"/>
      <c r="J600" s="58">
        <f t="shared" si="112"/>
        <v>0</v>
      </c>
      <c r="K600" s="185" t="e">
        <f>VLOOKUP(C600,Personal!B:D,3,FALSE)</f>
        <v>#N/A</v>
      </c>
      <c r="L600" s="57">
        <f t="shared" si="113"/>
        <v>0</v>
      </c>
      <c r="M600" s="56">
        <f t="shared" si="110"/>
        <v>0</v>
      </c>
      <c r="N600" s="101" t="str">
        <f t="shared" si="116"/>
        <v>OK</v>
      </c>
      <c r="O600" s="103"/>
    </row>
    <row r="601" spans="2:15">
      <c r="B601" s="99">
        <v>24</v>
      </c>
      <c r="C601" s="154"/>
      <c r="D601" s="157"/>
      <c r="E601" s="135">
        <f>IF(C601=0,0,VLOOKUP(C601,Personal!B:C,2,FALSE))</f>
        <v>0</v>
      </c>
      <c r="F601" s="155"/>
      <c r="G601" s="68">
        <f t="shared" si="111"/>
        <v>0</v>
      </c>
      <c r="I601" s="119"/>
      <c r="J601" s="58">
        <f t="shared" si="112"/>
        <v>0</v>
      </c>
      <c r="K601" s="185" t="e">
        <f>VLOOKUP(C601,Personal!B:D,3,FALSE)</f>
        <v>#N/A</v>
      </c>
      <c r="L601" s="57">
        <f t="shared" si="113"/>
        <v>0</v>
      </c>
      <c r="M601" s="56">
        <f t="shared" si="110"/>
        <v>0</v>
      </c>
      <c r="N601" s="101" t="str">
        <f t="shared" si="116"/>
        <v>OK</v>
      </c>
      <c r="O601" s="103"/>
    </row>
    <row r="602" spans="2:15">
      <c r="B602" s="99">
        <v>25</v>
      </c>
      <c r="C602" s="154"/>
      <c r="D602" s="157"/>
      <c r="E602" s="135">
        <f>IF(C602=0,0,VLOOKUP(C602,Personal!B:C,2,FALSE))</f>
        <v>0</v>
      </c>
      <c r="F602" s="155"/>
      <c r="G602" s="68">
        <f t="shared" si="111"/>
        <v>0</v>
      </c>
      <c r="I602" s="119"/>
      <c r="J602" s="58">
        <f t="shared" si="112"/>
        <v>0</v>
      </c>
      <c r="K602" s="185" t="e">
        <f>VLOOKUP(C602,Personal!B:D,3,FALSE)</f>
        <v>#N/A</v>
      </c>
      <c r="L602" s="57">
        <f t="shared" si="113"/>
        <v>0</v>
      </c>
      <c r="M602" s="56">
        <f t="shared" si="110"/>
        <v>0</v>
      </c>
      <c r="N602" s="101" t="str">
        <f t="shared" si="116"/>
        <v>OK</v>
      </c>
      <c r="O602" s="103"/>
    </row>
    <row r="603" spans="2:15">
      <c r="B603" s="99">
        <v>26</v>
      </c>
      <c r="C603" s="154"/>
      <c r="D603" s="157"/>
      <c r="E603" s="135">
        <f>IF(C603=0,0,VLOOKUP(C603,Personal!B:C,2,FALSE))</f>
        <v>0</v>
      </c>
      <c r="F603" s="155"/>
      <c r="G603" s="68">
        <f t="shared" si="111"/>
        <v>0</v>
      </c>
      <c r="I603" s="119"/>
      <c r="J603" s="58">
        <f t="shared" si="112"/>
        <v>0</v>
      </c>
      <c r="K603" s="185" t="e">
        <f>VLOOKUP(C603,Personal!B:D,3,FALSE)</f>
        <v>#N/A</v>
      </c>
      <c r="L603" s="57">
        <f t="shared" si="113"/>
        <v>0</v>
      </c>
      <c r="M603" s="56">
        <f t="shared" si="110"/>
        <v>0</v>
      </c>
      <c r="N603" s="101" t="str">
        <f t="shared" si="116"/>
        <v>OK</v>
      </c>
      <c r="O603" s="103"/>
    </row>
    <row r="604" spans="2:15">
      <c r="B604" s="99">
        <v>27</v>
      </c>
      <c r="C604" s="154"/>
      <c r="D604" s="157"/>
      <c r="E604" s="135">
        <f>IF(C604=0,0,VLOOKUP(C604,Personal!B:C,2,FALSE))</f>
        <v>0</v>
      </c>
      <c r="F604" s="155"/>
      <c r="G604" s="68">
        <f t="shared" si="111"/>
        <v>0</v>
      </c>
      <c r="I604" s="119"/>
      <c r="J604" s="58">
        <f t="shared" si="112"/>
        <v>0</v>
      </c>
      <c r="K604" s="185" t="e">
        <f>VLOOKUP(C604,Personal!B:D,3,FALSE)</f>
        <v>#N/A</v>
      </c>
      <c r="L604" s="57">
        <f t="shared" si="113"/>
        <v>0</v>
      </c>
      <c r="M604" s="56">
        <f t="shared" si="110"/>
        <v>0</v>
      </c>
      <c r="N604" s="101" t="str">
        <f t="shared" si="116"/>
        <v>OK</v>
      </c>
      <c r="O604" s="103"/>
    </row>
    <row r="605" spans="2:15">
      <c r="B605" s="99">
        <v>28</v>
      </c>
      <c r="C605" s="154"/>
      <c r="D605" s="157"/>
      <c r="E605" s="135">
        <f>IF(C605=0,0,VLOOKUP(C605,Personal!B:C,2,FALSE))</f>
        <v>0</v>
      </c>
      <c r="F605" s="155"/>
      <c r="G605" s="68">
        <f t="shared" si="111"/>
        <v>0</v>
      </c>
      <c r="I605" s="119"/>
      <c r="J605" s="58">
        <f t="shared" si="112"/>
        <v>0</v>
      </c>
      <c r="K605" s="185" t="e">
        <f>VLOOKUP(C605,Personal!B:D,3,FALSE)</f>
        <v>#N/A</v>
      </c>
      <c r="L605" s="57">
        <f t="shared" si="113"/>
        <v>0</v>
      </c>
      <c r="M605" s="56">
        <f t="shared" si="110"/>
        <v>0</v>
      </c>
      <c r="N605" s="101" t="str">
        <f t="shared" si="116"/>
        <v>OK</v>
      </c>
      <c r="O605" s="103"/>
    </row>
    <row r="606" spans="2:15">
      <c r="B606" s="99">
        <v>29</v>
      </c>
      <c r="C606" s="154"/>
      <c r="D606" s="157"/>
      <c r="E606" s="135">
        <f>IF(C606=0,0,VLOOKUP(C606,Personal!B:C,2,FALSE))</f>
        <v>0</v>
      </c>
      <c r="F606" s="155"/>
      <c r="G606" s="68">
        <f t="shared" si="111"/>
        <v>0</v>
      </c>
      <c r="I606" s="119"/>
      <c r="J606" s="58">
        <f t="shared" si="112"/>
        <v>0</v>
      </c>
      <c r="K606" s="185" t="e">
        <f>VLOOKUP(C606,Personal!B:D,3,FALSE)</f>
        <v>#N/A</v>
      </c>
      <c r="L606" s="57">
        <f t="shared" si="113"/>
        <v>0</v>
      </c>
      <c r="M606" s="56">
        <f t="shared" si="110"/>
        <v>0</v>
      </c>
      <c r="N606" s="101" t="str">
        <f>IF(J606=L606,"OK","LIMITADO A MÁXIMO CONVOCATORIA")</f>
        <v>OK</v>
      </c>
      <c r="O606" s="103"/>
    </row>
    <row r="607" spans="2:15" ht="13.5" thickBot="1">
      <c r="B607" s="99">
        <v>30</v>
      </c>
      <c r="C607" s="154"/>
      <c r="D607" s="157"/>
      <c r="E607" s="135">
        <f>IF(C607=0,0,VLOOKUP(C607,Personal!B:C,2,FALSE))</f>
        <v>0</v>
      </c>
      <c r="F607" s="155"/>
      <c r="G607" s="68">
        <f t="shared" si="111"/>
        <v>0</v>
      </c>
      <c r="I607" s="119"/>
      <c r="J607" s="58">
        <f t="shared" si="112"/>
        <v>0</v>
      </c>
      <c r="K607" s="185" t="e">
        <f>VLOOKUP(C607,Personal!B:D,3,FALSE)</f>
        <v>#N/A</v>
      </c>
      <c r="L607" s="57">
        <f t="shared" si="113"/>
        <v>0</v>
      </c>
      <c r="M607" s="56">
        <f t="shared" si="110"/>
        <v>0</v>
      </c>
      <c r="N607" s="101" t="str">
        <f>IF(J607=L607,"OK","LIMITADO A MÁXIMO CONVOCATORIA")</f>
        <v>OK</v>
      </c>
      <c r="O607" s="103"/>
    </row>
    <row r="608" spans="2:15" ht="26.25" thickBot="1">
      <c r="C608" s="131" t="s">
        <v>1554</v>
      </c>
      <c r="D608" s="131"/>
      <c r="E608" s="132"/>
      <c r="F608" s="133">
        <f>+SUM(F578:F607)</f>
        <v>0</v>
      </c>
      <c r="G608" s="133">
        <f>+SUM(G578:G607)</f>
        <v>0</v>
      </c>
      <c r="I608" s="119"/>
      <c r="J608" s="104" t="s">
        <v>1547</v>
      </c>
      <c r="K608" s="125"/>
      <c r="L608" s="105" t="s">
        <v>1547</v>
      </c>
      <c r="M608" s="89">
        <f>+SUM(M578:M607)</f>
        <v>0</v>
      </c>
      <c r="N608" s="118"/>
      <c r="O608" s="128"/>
    </row>
    <row r="609" spans="1:15" ht="13.5" thickBot="1">
      <c r="I609" s="120"/>
      <c r="J609" s="121"/>
      <c r="K609" s="121"/>
      <c r="L609" s="121"/>
      <c r="M609" s="121"/>
      <c r="N609" s="121"/>
      <c r="O609" s="108"/>
    </row>
    <row r="610" spans="1:15" ht="13.5" thickBot="1"/>
    <row r="611" spans="1:15" s="16" customFormat="1" ht="16.5">
      <c r="A611" s="87"/>
      <c r="B611" s="87"/>
      <c r="C611" s="129" t="s">
        <v>53</v>
      </c>
      <c r="D611" s="158" t="s">
        <v>65</v>
      </c>
      <c r="F611" s="129" t="s">
        <v>1552</v>
      </c>
      <c r="G611" s="158"/>
      <c r="H611" s="23"/>
      <c r="I611" s="113"/>
      <c r="J611" s="85"/>
      <c r="K611" s="85"/>
      <c r="L611" s="114"/>
      <c r="M611" s="85"/>
      <c r="N611" s="115"/>
      <c r="O611" s="94"/>
    </row>
    <row r="612" spans="1:15" s="16" customFormat="1" ht="63.75">
      <c r="A612" s="87"/>
      <c r="B612" s="87"/>
      <c r="C612" s="13" t="s">
        <v>1562</v>
      </c>
      <c r="D612" s="88" t="s">
        <v>1543</v>
      </c>
      <c r="E612" s="88" t="s">
        <v>1553</v>
      </c>
      <c r="F612" s="13" t="s">
        <v>1039</v>
      </c>
      <c r="G612" s="13" t="s">
        <v>1040</v>
      </c>
      <c r="H612" s="23"/>
      <c r="I612" s="116"/>
      <c r="J612" s="95" t="s">
        <v>1544</v>
      </c>
      <c r="K612" s="95" t="s">
        <v>1593</v>
      </c>
      <c r="L612" s="96" t="s">
        <v>1651</v>
      </c>
      <c r="M612" s="13" t="s">
        <v>1546</v>
      </c>
      <c r="N612" s="88" t="s">
        <v>1652</v>
      </c>
      <c r="O612" s="98"/>
    </row>
    <row r="613" spans="1:15">
      <c r="B613" s="99">
        <v>1</v>
      </c>
      <c r="C613" s="154"/>
      <c r="D613" s="157"/>
      <c r="E613" s="135">
        <f>IF(C613=0,0,VLOOKUP(C613,Personal!B:C,2,FALSE))</f>
        <v>0</v>
      </c>
      <c r="F613" s="155"/>
      <c r="G613" s="68">
        <f>IF(F613=0,0,E613/K613*F613)</f>
        <v>0</v>
      </c>
      <c r="I613" s="117"/>
      <c r="J613" s="58">
        <f>IF(E613=0,0,E613/K613)</f>
        <v>0</v>
      </c>
      <c r="K613" s="185" t="e">
        <f>VLOOKUP(C613,Personal!B:D,3,FALSE)</f>
        <v>#N/A</v>
      </c>
      <c r="L613" s="57">
        <f>+MIN(J613,80)</f>
        <v>0</v>
      </c>
      <c r="M613" s="56">
        <f t="shared" ref="M613:M642" si="117">+L613*F613</f>
        <v>0</v>
      </c>
      <c r="N613" s="101" t="str">
        <f>IF(J613=L613,"OK","LIMITADO A MÁXIMO CONVOCATORIA")</f>
        <v>OK</v>
      </c>
      <c r="O613" s="103"/>
    </row>
    <row r="614" spans="1:15">
      <c r="B614" s="99">
        <v>2</v>
      </c>
      <c r="C614" s="154"/>
      <c r="D614" s="157"/>
      <c r="E614" s="135">
        <f>IF(C614=0,0,VLOOKUP(C614,Personal!B:C,2,FALSE))</f>
        <v>0</v>
      </c>
      <c r="F614" s="155"/>
      <c r="G614" s="68">
        <f t="shared" ref="G614:G642" si="118">IF(F614=0,0,E614/K614*F614)</f>
        <v>0</v>
      </c>
      <c r="I614" s="119"/>
      <c r="J614" s="58">
        <f t="shared" ref="J614:J642" si="119">IF(E614=0,0,E614/K614)</f>
        <v>0</v>
      </c>
      <c r="K614" s="185" t="e">
        <f>VLOOKUP(C614,Personal!B:D,3,FALSE)</f>
        <v>#N/A</v>
      </c>
      <c r="L614" s="57">
        <f t="shared" ref="L614:L642" si="120">+MIN(J614,80)</f>
        <v>0</v>
      </c>
      <c r="M614" s="56">
        <f t="shared" si="117"/>
        <v>0</v>
      </c>
      <c r="N614" s="101" t="str">
        <f t="shared" ref="N614:N621" si="121">IF(J614=L614,"OK","LIMITADO A MÁXIMO CONVOCATORIA")</f>
        <v>OK</v>
      </c>
      <c r="O614" s="103"/>
    </row>
    <row r="615" spans="1:15">
      <c r="B615" s="99">
        <v>3</v>
      </c>
      <c r="C615" s="154"/>
      <c r="D615" s="157"/>
      <c r="E615" s="135">
        <f>IF(C615=0,0,VLOOKUP(C615,Personal!B:C,2,FALSE))</f>
        <v>0</v>
      </c>
      <c r="F615" s="155"/>
      <c r="G615" s="68">
        <f t="shared" si="118"/>
        <v>0</v>
      </c>
      <c r="I615" s="119"/>
      <c r="J615" s="58">
        <f t="shared" si="119"/>
        <v>0</v>
      </c>
      <c r="K615" s="185" t="e">
        <f>VLOOKUP(C615,Personal!B:D,3,FALSE)</f>
        <v>#N/A</v>
      </c>
      <c r="L615" s="57">
        <f t="shared" si="120"/>
        <v>0</v>
      </c>
      <c r="M615" s="56">
        <f t="shared" si="117"/>
        <v>0</v>
      </c>
      <c r="N615" s="101" t="str">
        <f t="shared" si="121"/>
        <v>OK</v>
      </c>
      <c r="O615" s="103"/>
    </row>
    <row r="616" spans="1:15">
      <c r="B616" s="99">
        <v>4</v>
      </c>
      <c r="C616" s="154"/>
      <c r="D616" s="157"/>
      <c r="E616" s="135">
        <f>IF(C616=0,0,VLOOKUP(C616,Personal!B:C,2,FALSE))</f>
        <v>0</v>
      </c>
      <c r="F616" s="155"/>
      <c r="G616" s="68">
        <f t="shared" si="118"/>
        <v>0</v>
      </c>
      <c r="I616" s="119"/>
      <c r="J616" s="58">
        <f t="shared" si="119"/>
        <v>0</v>
      </c>
      <c r="K616" s="185" t="e">
        <f>VLOOKUP(C616,Personal!B:D,3,FALSE)</f>
        <v>#N/A</v>
      </c>
      <c r="L616" s="57">
        <f t="shared" si="120"/>
        <v>0</v>
      </c>
      <c r="M616" s="56">
        <f t="shared" si="117"/>
        <v>0</v>
      </c>
      <c r="N616" s="101" t="str">
        <f t="shared" si="121"/>
        <v>OK</v>
      </c>
      <c r="O616" s="103"/>
    </row>
    <row r="617" spans="1:15">
      <c r="B617" s="99">
        <v>5</v>
      </c>
      <c r="C617" s="154"/>
      <c r="D617" s="157"/>
      <c r="E617" s="135">
        <f>IF(C617=0,0,VLOOKUP(C617,Personal!B:C,2,FALSE))</f>
        <v>0</v>
      </c>
      <c r="F617" s="155"/>
      <c r="G617" s="68">
        <f t="shared" si="118"/>
        <v>0</v>
      </c>
      <c r="I617" s="119"/>
      <c r="J617" s="58">
        <f t="shared" si="119"/>
        <v>0</v>
      </c>
      <c r="K617" s="185" t="e">
        <f>VLOOKUP(C617,Personal!B:D,3,FALSE)</f>
        <v>#N/A</v>
      </c>
      <c r="L617" s="57">
        <f t="shared" si="120"/>
        <v>0</v>
      </c>
      <c r="M617" s="56">
        <f t="shared" si="117"/>
        <v>0</v>
      </c>
      <c r="N617" s="101" t="str">
        <f t="shared" si="121"/>
        <v>OK</v>
      </c>
      <c r="O617" s="103"/>
    </row>
    <row r="618" spans="1:15">
      <c r="B618" s="99">
        <v>6</v>
      </c>
      <c r="C618" s="154"/>
      <c r="D618" s="157"/>
      <c r="E618" s="135">
        <f>IF(C618=0,0,VLOOKUP(C618,Personal!B:C,2,FALSE))</f>
        <v>0</v>
      </c>
      <c r="F618" s="155"/>
      <c r="G618" s="68">
        <f t="shared" si="118"/>
        <v>0</v>
      </c>
      <c r="I618" s="119"/>
      <c r="J618" s="58">
        <f t="shared" si="119"/>
        <v>0</v>
      </c>
      <c r="K618" s="185" t="e">
        <f>VLOOKUP(C618,Personal!B:D,3,FALSE)</f>
        <v>#N/A</v>
      </c>
      <c r="L618" s="57">
        <f t="shared" si="120"/>
        <v>0</v>
      </c>
      <c r="M618" s="56">
        <f t="shared" si="117"/>
        <v>0</v>
      </c>
      <c r="N618" s="101" t="str">
        <f t="shared" si="121"/>
        <v>OK</v>
      </c>
      <c r="O618" s="103"/>
    </row>
    <row r="619" spans="1:15">
      <c r="B619" s="99">
        <v>7</v>
      </c>
      <c r="C619" s="154"/>
      <c r="D619" s="157"/>
      <c r="E619" s="135">
        <f>IF(C619=0,0,VLOOKUP(C619,Personal!B:C,2,FALSE))</f>
        <v>0</v>
      </c>
      <c r="F619" s="155"/>
      <c r="G619" s="68">
        <f t="shared" si="118"/>
        <v>0</v>
      </c>
      <c r="I619" s="119"/>
      <c r="J619" s="58">
        <f t="shared" si="119"/>
        <v>0</v>
      </c>
      <c r="K619" s="185" t="e">
        <f>VLOOKUP(C619,Personal!B:D,3,FALSE)</f>
        <v>#N/A</v>
      </c>
      <c r="L619" s="57">
        <f t="shared" si="120"/>
        <v>0</v>
      </c>
      <c r="M619" s="56">
        <f t="shared" si="117"/>
        <v>0</v>
      </c>
      <c r="N619" s="101" t="str">
        <f t="shared" si="121"/>
        <v>OK</v>
      </c>
      <c r="O619" s="103"/>
    </row>
    <row r="620" spans="1:15">
      <c r="B620" s="99">
        <v>8</v>
      </c>
      <c r="C620" s="154"/>
      <c r="D620" s="157"/>
      <c r="E620" s="135">
        <f>IF(C620=0,0,VLOOKUP(C620,Personal!B:C,2,FALSE))</f>
        <v>0</v>
      </c>
      <c r="F620" s="155"/>
      <c r="G620" s="68">
        <f t="shared" si="118"/>
        <v>0</v>
      </c>
      <c r="I620" s="119"/>
      <c r="J620" s="58">
        <f t="shared" si="119"/>
        <v>0</v>
      </c>
      <c r="K620" s="185" t="e">
        <f>VLOOKUP(C620,Personal!B:D,3,FALSE)</f>
        <v>#N/A</v>
      </c>
      <c r="L620" s="57">
        <f t="shared" si="120"/>
        <v>0</v>
      </c>
      <c r="M620" s="56">
        <f t="shared" si="117"/>
        <v>0</v>
      </c>
      <c r="N620" s="101" t="str">
        <f t="shared" si="121"/>
        <v>OK</v>
      </c>
      <c r="O620" s="103"/>
    </row>
    <row r="621" spans="1:15">
      <c r="B621" s="99">
        <v>9</v>
      </c>
      <c r="C621" s="154"/>
      <c r="D621" s="157"/>
      <c r="E621" s="135">
        <f>IF(C621=0,0,VLOOKUP(C621,Personal!B:C,2,FALSE))</f>
        <v>0</v>
      </c>
      <c r="F621" s="155"/>
      <c r="G621" s="68">
        <f t="shared" si="118"/>
        <v>0</v>
      </c>
      <c r="I621" s="119"/>
      <c r="J621" s="58">
        <f t="shared" si="119"/>
        <v>0</v>
      </c>
      <c r="K621" s="185" t="e">
        <f>VLOOKUP(C621,Personal!B:D,3,FALSE)</f>
        <v>#N/A</v>
      </c>
      <c r="L621" s="57">
        <f t="shared" si="120"/>
        <v>0</v>
      </c>
      <c r="M621" s="56">
        <f t="shared" si="117"/>
        <v>0</v>
      </c>
      <c r="N621" s="101" t="str">
        <f t="shared" si="121"/>
        <v>OK</v>
      </c>
      <c r="O621" s="103"/>
    </row>
    <row r="622" spans="1:15">
      <c r="B622" s="99">
        <v>10</v>
      </c>
      <c r="C622" s="154"/>
      <c r="D622" s="157"/>
      <c r="E622" s="135">
        <f>IF(C622=0,0,VLOOKUP(C622,Personal!B:C,2,FALSE))</f>
        <v>0</v>
      </c>
      <c r="F622" s="155"/>
      <c r="G622" s="68">
        <f t="shared" si="118"/>
        <v>0</v>
      </c>
      <c r="I622" s="119"/>
      <c r="J622" s="58">
        <f t="shared" si="119"/>
        <v>0</v>
      </c>
      <c r="K622" s="185" t="e">
        <f>VLOOKUP(C622,Personal!B:D,3,FALSE)</f>
        <v>#N/A</v>
      </c>
      <c r="L622" s="57">
        <f t="shared" si="120"/>
        <v>0</v>
      </c>
      <c r="M622" s="56">
        <f t="shared" si="117"/>
        <v>0</v>
      </c>
      <c r="N622" s="101" t="str">
        <f>IF(J622=L622,"OK","LIMITADO A MÁXIMO CONVOCATORIA")</f>
        <v>OK</v>
      </c>
      <c r="O622" s="103"/>
    </row>
    <row r="623" spans="1:15">
      <c r="B623" s="99">
        <v>11</v>
      </c>
      <c r="C623" s="154"/>
      <c r="D623" s="157"/>
      <c r="E623" s="135">
        <f>IF(C623=0,0,VLOOKUP(C623,Personal!B:C,2,FALSE))</f>
        <v>0</v>
      </c>
      <c r="F623" s="155"/>
      <c r="G623" s="68">
        <f t="shared" si="118"/>
        <v>0</v>
      </c>
      <c r="I623" s="119"/>
      <c r="J623" s="58">
        <f t="shared" si="119"/>
        <v>0</v>
      </c>
      <c r="K623" s="185" t="e">
        <f>VLOOKUP(C623,Personal!B:D,3,FALSE)</f>
        <v>#N/A</v>
      </c>
      <c r="L623" s="57">
        <f t="shared" si="120"/>
        <v>0</v>
      </c>
      <c r="M623" s="56">
        <f t="shared" si="117"/>
        <v>0</v>
      </c>
      <c r="N623" s="101" t="str">
        <f>IF(J623=L623,"OK","LIMITADO A MÁXIMO CONVOCATORIA")</f>
        <v>OK</v>
      </c>
      <c r="O623" s="103"/>
    </row>
    <row r="624" spans="1:15">
      <c r="B624" s="99">
        <v>12</v>
      </c>
      <c r="C624" s="154"/>
      <c r="D624" s="157"/>
      <c r="E624" s="135">
        <f>IF(C624=0,0,VLOOKUP(C624,Personal!B:C,2,FALSE))</f>
        <v>0</v>
      </c>
      <c r="F624" s="155"/>
      <c r="G624" s="68">
        <f t="shared" si="118"/>
        <v>0</v>
      </c>
      <c r="I624" s="119"/>
      <c r="J624" s="58">
        <f t="shared" si="119"/>
        <v>0</v>
      </c>
      <c r="K624" s="185" t="e">
        <f>VLOOKUP(C624,Personal!B:D,3,FALSE)</f>
        <v>#N/A</v>
      </c>
      <c r="L624" s="57">
        <f t="shared" si="120"/>
        <v>0</v>
      </c>
      <c r="M624" s="56">
        <f t="shared" si="117"/>
        <v>0</v>
      </c>
      <c r="N624" s="101" t="str">
        <f>IF(J624=L624,"OK","LIMITADO A MÁXIMO CONVOCATORIA")</f>
        <v>OK</v>
      </c>
      <c r="O624" s="103"/>
    </row>
    <row r="625" spans="2:15">
      <c r="B625" s="99">
        <v>13</v>
      </c>
      <c r="C625" s="154"/>
      <c r="D625" s="157"/>
      <c r="E625" s="135">
        <f>IF(C625=0,0,VLOOKUP(C625,Personal!B:C,2,FALSE))</f>
        <v>0</v>
      </c>
      <c r="F625" s="155"/>
      <c r="G625" s="68">
        <f t="shared" si="118"/>
        <v>0</v>
      </c>
      <c r="I625" s="119"/>
      <c r="J625" s="58">
        <f t="shared" si="119"/>
        <v>0</v>
      </c>
      <c r="K625" s="185" t="e">
        <f>VLOOKUP(C625,Personal!B:D,3,FALSE)</f>
        <v>#N/A</v>
      </c>
      <c r="L625" s="57">
        <f t="shared" si="120"/>
        <v>0</v>
      </c>
      <c r="M625" s="56">
        <f t="shared" si="117"/>
        <v>0</v>
      </c>
      <c r="N625" s="101" t="str">
        <f t="shared" ref="N625:N630" si="122">IF(J625=L625,"OK","LIMITADO A MÁXIMO CONVOCATORIA")</f>
        <v>OK</v>
      </c>
      <c r="O625" s="103"/>
    </row>
    <row r="626" spans="2:15">
      <c r="B626" s="99">
        <v>14</v>
      </c>
      <c r="C626" s="154"/>
      <c r="D626" s="157"/>
      <c r="E626" s="135">
        <f>IF(C626=0,0,VLOOKUP(C626,Personal!B:C,2,FALSE))</f>
        <v>0</v>
      </c>
      <c r="F626" s="155"/>
      <c r="G626" s="68">
        <f t="shared" si="118"/>
        <v>0</v>
      </c>
      <c r="I626" s="119"/>
      <c r="J626" s="58">
        <f t="shared" si="119"/>
        <v>0</v>
      </c>
      <c r="K626" s="185" t="e">
        <f>VLOOKUP(C626,Personal!B:D,3,FALSE)</f>
        <v>#N/A</v>
      </c>
      <c r="L626" s="57">
        <f t="shared" si="120"/>
        <v>0</v>
      </c>
      <c r="M626" s="56">
        <f t="shared" si="117"/>
        <v>0</v>
      </c>
      <c r="N626" s="101" t="str">
        <f t="shared" si="122"/>
        <v>OK</v>
      </c>
      <c r="O626" s="103"/>
    </row>
    <row r="627" spans="2:15">
      <c r="B627" s="99">
        <v>15</v>
      </c>
      <c r="C627" s="154"/>
      <c r="D627" s="157"/>
      <c r="E627" s="135">
        <f>IF(C627=0,0,VLOOKUP(C627,Personal!B:C,2,FALSE))</f>
        <v>0</v>
      </c>
      <c r="F627" s="155"/>
      <c r="G627" s="68">
        <f t="shared" si="118"/>
        <v>0</v>
      </c>
      <c r="I627" s="119"/>
      <c r="J627" s="58">
        <f t="shared" si="119"/>
        <v>0</v>
      </c>
      <c r="K627" s="185" t="e">
        <f>VLOOKUP(C627,Personal!B:D,3,FALSE)</f>
        <v>#N/A</v>
      </c>
      <c r="L627" s="57">
        <f t="shared" si="120"/>
        <v>0</v>
      </c>
      <c r="M627" s="56">
        <f t="shared" si="117"/>
        <v>0</v>
      </c>
      <c r="N627" s="101" t="str">
        <f t="shared" si="122"/>
        <v>OK</v>
      </c>
      <c r="O627" s="103"/>
    </row>
    <row r="628" spans="2:15">
      <c r="B628" s="99">
        <v>16</v>
      </c>
      <c r="C628" s="154"/>
      <c r="D628" s="157"/>
      <c r="E628" s="135">
        <f>IF(C628=0,0,VLOOKUP(C628,Personal!B:C,2,FALSE))</f>
        <v>0</v>
      </c>
      <c r="F628" s="155"/>
      <c r="G628" s="68">
        <f t="shared" si="118"/>
        <v>0</v>
      </c>
      <c r="I628" s="119"/>
      <c r="J628" s="58">
        <f t="shared" si="119"/>
        <v>0</v>
      </c>
      <c r="K628" s="185" t="e">
        <f>VLOOKUP(C628,Personal!B:D,3,FALSE)</f>
        <v>#N/A</v>
      </c>
      <c r="L628" s="57">
        <f t="shared" si="120"/>
        <v>0</v>
      </c>
      <c r="M628" s="56">
        <f t="shared" si="117"/>
        <v>0</v>
      </c>
      <c r="N628" s="101" t="str">
        <f t="shared" si="122"/>
        <v>OK</v>
      </c>
      <c r="O628" s="103"/>
    </row>
    <row r="629" spans="2:15">
      <c r="B629" s="99">
        <v>17</v>
      </c>
      <c r="C629" s="154"/>
      <c r="D629" s="157"/>
      <c r="E629" s="135">
        <f>IF(C629=0,0,VLOOKUP(C629,Personal!B:C,2,FALSE))</f>
        <v>0</v>
      </c>
      <c r="F629" s="155"/>
      <c r="G629" s="68">
        <f t="shared" si="118"/>
        <v>0</v>
      </c>
      <c r="I629" s="119"/>
      <c r="J629" s="58">
        <f t="shared" si="119"/>
        <v>0</v>
      </c>
      <c r="K629" s="185" t="e">
        <f>VLOOKUP(C629,Personal!B:D,3,FALSE)</f>
        <v>#N/A</v>
      </c>
      <c r="L629" s="57">
        <f t="shared" si="120"/>
        <v>0</v>
      </c>
      <c r="M629" s="56">
        <f t="shared" si="117"/>
        <v>0</v>
      </c>
      <c r="N629" s="101" t="str">
        <f t="shared" si="122"/>
        <v>OK</v>
      </c>
      <c r="O629" s="103"/>
    </row>
    <row r="630" spans="2:15">
      <c r="B630" s="99">
        <v>18</v>
      </c>
      <c r="C630" s="154"/>
      <c r="D630" s="157"/>
      <c r="E630" s="135">
        <f>IF(C630=0,0,VLOOKUP(C630,Personal!B:C,2,FALSE))</f>
        <v>0</v>
      </c>
      <c r="F630" s="155"/>
      <c r="G630" s="68">
        <f t="shared" si="118"/>
        <v>0</v>
      </c>
      <c r="I630" s="119"/>
      <c r="J630" s="58">
        <f t="shared" si="119"/>
        <v>0</v>
      </c>
      <c r="K630" s="185" t="e">
        <f>VLOOKUP(C630,Personal!B:D,3,FALSE)</f>
        <v>#N/A</v>
      </c>
      <c r="L630" s="57">
        <f t="shared" si="120"/>
        <v>0</v>
      </c>
      <c r="M630" s="56">
        <f t="shared" si="117"/>
        <v>0</v>
      </c>
      <c r="N630" s="101" t="str">
        <f t="shared" si="122"/>
        <v>OK</v>
      </c>
      <c r="O630" s="103"/>
    </row>
    <row r="631" spans="2:15">
      <c r="B631" s="99">
        <v>19</v>
      </c>
      <c r="C631" s="154"/>
      <c r="D631" s="157"/>
      <c r="E631" s="135">
        <f>IF(C631=0,0,VLOOKUP(C631,Personal!B:C,2,FALSE))</f>
        <v>0</v>
      </c>
      <c r="F631" s="155"/>
      <c r="G631" s="68">
        <f t="shared" si="118"/>
        <v>0</v>
      </c>
      <c r="I631" s="119"/>
      <c r="J631" s="58">
        <f t="shared" si="119"/>
        <v>0</v>
      </c>
      <c r="K631" s="185" t="e">
        <f>VLOOKUP(C631,Personal!B:D,3,FALSE)</f>
        <v>#N/A</v>
      </c>
      <c r="L631" s="57">
        <f t="shared" si="120"/>
        <v>0</v>
      </c>
      <c r="M631" s="56">
        <f t="shared" si="117"/>
        <v>0</v>
      </c>
      <c r="N631" s="101" t="str">
        <f>IF(J631=L631,"OK","LIMITADO A MÁXIMO CONVOCATORIA")</f>
        <v>OK</v>
      </c>
      <c r="O631" s="103"/>
    </row>
    <row r="632" spans="2:15">
      <c r="B632" s="99">
        <v>20</v>
      </c>
      <c r="C632" s="154"/>
      <c r="D632" s="157"/>
      <c r="E632" s="135">
        <f>IF(C632=0,0,VLOOKUP(C632,Personal!B:C,2,FALSE))</f>
        <v>0</v>
      </c>
      <c r="F632" s="155"/>
      <c r="G632" s="68">
        <f t="shared" si="118"/>
        <v>0</v>
      </c>
      <c r="I632" s="119"/>
      <c r="J632" s="58">
        <f t="shared" si="119"/>
        <v>0</v>
      </c>
      <c r="K632" s="185" t="e">
        <f>VLOOKUP(C632,Personal!B:D,3,FALSE)</f>
        <v>#N/A</v>
      </c>
      <c r="L632" s="57">
        <f t="shared" si="120"/>
        <v>0</v>
      </c>
      <c r="M632" s="56">
        <f t="shared" si="117"/>
        <v>0</v>
      </c>
      <c r="N632" s="101" t="str">
        <f>IF(J632=L632,"OK","LIMITADO A MÁXIMO CONVOCATORIA")</f>
        <v>OK</v>
      </c>
      <c r="O632" s="103"/>
    </row>
    <row r="633" spans="2:15">
      <c r="B633" s="99">
        <v>21</v>
      </c>
      <c r="C633" s="154"/>
      <c r="D633" s="154"/>
      <c r="E633" s="135">
        <f>IF(C633=0,0,VLOOKUP(C633,Personal!B:C,2,FALSE))</f>
        <v>0</v>
      </c>
      <c r="F633" s="155"/>
      <c r="G633" s="68">
        <f t="shared" si="118"/>
        <v>0</v>
      </c>
      <c r="I633" s="119"/>
      <c r="J633" s="58">
        <f t="shared" si="119"/>
        <v>0</v>
      </c>
      <c r="K633" s="185" t="e">
        <f>VLOOKUP(C633,Personal!B:D,3,FALSE)</f>
        <v>#N/A</v>
      </c>
      <c r="L633" s="57">
        <f t="shared" si="120"/>
        <v>0</v>
      </c>
      <c r="M633" s="56">
        <f t="shared" si="117"/>
        <v>0</v>
      </c>
      <c r="N633" s="101" t="str">
        <f>IF(J633=L633,"OK","LIMITADO A MÁXIMO CONVOCATORIA")</f>
        <v>OK</v>
      </c>
      <c r="O633" s="103"/>
    </row>
    <row r="634" spans="2:15">
      <c r="B634" s="99">
        <v>22</v>
      </c>
      <c r="C634" s="154"/>
      <c r="D634" s="157"/>
      <c r="E634" s="135">
        <f>IF(C634=0,0,VLOOKUP(C634,Personal!B:C,2,FALSE))</f>
        <v>0</v>
      </c>
      <c r="F634" s="155"/>
      <c r="G634" s="68">
        <f t="shared" si="118"/>
        <v>0</v>
      </c>
      <c r="I634" s="119"/>
      <c r="J634" s="58">
        <f t="shared" si="119"/>
        <v>0</v>
      </c>
      <c r="K634" s="185" t="e">
        <f>VLOOKUP(C634,Personal!B:D,3,FALSE)</f>
        <v>#N/A</v>
      </c>
      <c r="L634" s="57">
        <f t="shared" si="120"/>
        <v>0</v>
      </c>
      <c r="M634" s="56">
        <f t="shared" si="117"/>
        <v>0</v>
      </c>
      <c r="N634" s="101" t="str">
        <f t="shared" ref="N634:N640" si="123">IF(J634=L634,"OK","LIMITADO A MÁXIMO CONVOCATORIA")</f>
        <v>OK</v>
      </c>
      <c r="O634" s="103"/>
    </row>
    <row r="635" spans="2:15">
      <c r="B635" s="99">
        <v>23</v>
      </c>
      <c r="C635" s="154"/>
      <c r="D635" s="157"/>
      <c r="E635" s="135">
        <f>IF(C635=0,0,VLOOKUP(C635,Personal!B:C,2,FALSE))</f>
        <v>0</v>
      </c>
      <c r="F635" s="155"/>
      <c r="G635" s="68">
        <f t="shared" si="118"/>
        <v>0</v>
      </c>
      <c r="I635" s="119"/>
      <c r="J635" s="58">
        <f t="shared" si="119"/>
        <v>0</v>
      </c>
      <c r="K635" s="185" t="e">
        <f>VLOOKUP(C635,Personal!B:D,3,FALSE)</f>
        <v>#N/A</v>
      </c>
      <c r="L635" s="57">
        <f t="shared" si="120"/>
        <v>0</v>
      </c>
      <c r="M635" s="56">
        <f t="shared" si="117"/>
        <v>0</v>
      </c>
      <c r="N635" s="101" t="str">
        <f t="shared" si="123"/>
        <v>OK</v>
      </c>
      <c r="O635" s="103"/>
    </row>
    <row r="636" spans="2:15">
      <c r="B636" s="99">
        <v>24</v>
      </c>
      <c r="C636" s="154"/>
      <c r="D636" s="157"/>
      <c r="E636" s="135">
        <f>IF(C636=0,0,VLOOKUP(C636,Personal!B:C,2,FALSE))</f>
        <v>0</v>
      </c>
      <c r="F636" s="155"/>
      <c r="G636" s="68">
        <f t="shared" si="118"/>
        <v>0</v>
      </c>
      <c r="I636" s="119"/>
      <c r="J636" s="58">
        <f t="shared" si="119"/>
        <v>0</v>
      </c>
      <c r="K636" s="185" t="e">
        <f>VLOOKUP(C636,Personal!B:D,3,FALSE)</f>
        <v>#N/A</v>
      </c>
      <c r="L636" s="57">
        <f t="shared" si="120"/>
        <v>0</v>
      </c>
      <c r="M636" s="56">
        <f t="shared" si="117"/>
        <v>0</v>
      </c>
      <c r="N636" s="101" t="str">
        <f t="shared" si="123"/>
        <v>OK</v>
      </c>
      <c r="O636" s="103"/>
    </row>
    <row r="637" spans="2:15">
      <c r="B637" s="99">
        <v>25</v>
      </c>
      <c r="C637" s="154"/>
      <c r="D637" s="157"/>
      <c r="E637" s="135">
        <f>IF(C637=0,0,VLOOKUP(C637,Personal!B:C,2,FALSE))</f>
        <v>0</v>
      </c>
      <c r="F637" s="155"/>
      <c r="G637" s="68">
        <f t="shared" si="118"/>
        <v>0</v>
      </c>
      <c r="I637" s="119"/>
      <c r="J637" s="58">
        <f t="shared" si="119"/>
        <v>0</v>
      </c>
      <c r="K637" s="185" t="e">
        <f>VLOOKUP(C637,Personal!B:D,3,FALSE)</f>
        <v>#N/A</v>
      </c>
      <c r="L637" s="57">
        <f t="shared" si="120"/>
        <v>0</v>
      </c>
      <c r="M637" s="56">
        <f t="shared" si="117"/>
        <v>0</v>
      </c>
      <c r="N637" s="101" t="str">
        <f t="shared" si="123"/>
        <v>OK</v>
      </c>
      <c r="O637" s="103"/>
    </row>
    <row r="638" spans="2:15">
      <c r="B638" s="99">
        <v>26</v>
      </c>
      <c r="C638" s="154"/>
      <c r="D638" s="157"/>
      <c r="E638" s="135">
        <f>IF(C638=0,0,VLOOKUP(C638,Personal!B:C,2,FALSE))</f>
        <v>0</v>
      </c>
      <c r="F638" s="155"/>
      <c r="G638" s="68">
        <f t="shared" si="118"/>
        <v>0</v>
      </c>
      <c r="I638" s="119"/>
      <c r="J638" s="58">
        <f t="shared" si="119"/>
        <v>0</v>
      </c>
      <c r="K638" s="185" t="e">
        <f>VLOOKUP(C638,Personal!B:D,3,FALSE)</f>
        <v>#N/A</v>
      </c>
      <c r="L638" s="57">
        <f t="shared" si="120"/>
        <v>0</v>
      </c>
      <c r="M638" s="56">
        <f t="shared" si="117"/>
        <v>0</v>
      </c>
      <c r="N638" s="101" t="str">
        <f t="shared" si="123"/>
        <v>OK</v>
      </c>
      <c r="O638" s="103"/>
    </row>
    <row r="639" spans="2:15">
      <c r="B639" s="99">
        <v>27</v>
      </c>
      <c r="C639" s="154"/>
      <c r="D639" s="157"/>
      <c r="E639" s="135">
        <f>IF(C639=0,0,VLOOKUP(C639,Personal!B:C,2,FALSE))</f>
        <v>0</v>
      </c>
      <c r="F639" s="155"/>
      <c r="G639" s="68">
        <f t="shared" si="118"/>
        <v>0</v>
      </c>
      <c r="I639" s="119"/>
      <c r="J639" s="58">
        <f t="shared" si="119"/>
        <v>0</v>
      </c>
      <c r="K639" s="185" t="e">
        <f>VLOOKUP(C639,Personal!B:D,3,FALSE)</f>
        <v>#N/A</v>
      </c>
      <c r="L639" s="57">
        <f t="shared" si="120"/>
        <v>0</v>
      </c>
      <c r="M639" s="56">
        <f t="shared" si="117"/>
        <v>0</v>
      </c>
      <c r="N639" s="101" t="str">
        <f t="shared" si="123"/>
        <v>OK</v>
      </c>
      <c r="O639" s="103"/>
    </row>
    <row r="640" spans="2:15">
      <c r="B640" s="99">
        <v>28</v>
      </c>
      <c r="C640" s="154"/>
      <c r="D640" s="157"/>
      <c r="E640" s="135">
        <f>IF(C640=0,0,VLOOKUP(C640,Personal!B:C,2,FALSE))</f>
        <v>0</v>
      </c>
      <c r="F640" s="155"/>
      <c r="G640" s="68">
        <f t="shared" si="118"/>
        <v>0</v>
      </c>
      <c r="I640" s="119"/>
      <c r="J640" s="58">
        <f t="shared" si="119"/>
        <v>0</v>
      </c>
      <c r="K640" s="185" t="e">
        <f>VLOOKUP(C640,Personal!B:D,3,FALSE)</f>
        <v>#N/A</v>
      </c>
      <c r="L640" s="57">
        <f t="shared" si="120"/>
        <v>0</v>
      </c>
      <c r="M640" s="56">
        <f t="shared" si="117"/>
        <v>0</v>
      </c>
      <c r="N640" s="101" t="str">
        <f t="shared" si="123"/>
        <v>OK</v>
      </c>
      <c r="O640" s="103"/>
    </row>
    <row r="641" spans="1:15">
      <c r="B641" s="99">
        <v>29</v>
      </c>
      <c r="C641" s="154"/>
      <c r="D641" s="157"/>
      <c r="E641" s="135">
        <f>IF(C641=0,0,VLOOKUP(C641,Personal!B:C,2,FALSE))</f>
        <v>0</v>
      </c>
      <c r="F641" s="155"/>
      <c r="G641" s="68">
        <f t="shared" si="118"/>
        <v>0</v>
      </c>
      <c r="I641" s="119"/>
      <c r="J641" s="58">
        <f t="shared" si="119"/>
        <v>0</v>
      </c>
      <c r="K641" s="185" t="e">
        <f>VLOOKUP(C641,Personal!B:D,3,FALSE)</f>
        <v>#N/A</v>
      </c>
      <c r="L641" s="57">
        <f t="shared" si="120"/>
        <v>0</v>
      </c>
      <c r="M641" s="56">
        <f t="shared" si="117"/>
        <v>0</v>
      </c>
      <c r="N641" s="101" t="str">
        <f>IF(J641=L641,"OK","LIMITADO A MÁXIMO CONVOCATORIA")</f>
        <v>OK</v>
      </c>
      <c r="O641" s="103"/>
    </row>
    <row r="642" spans="1:15" ht="13.5" thickBot="1">
      <c r="B642" s="99">
        <v>30</v>
      </c>
      <c r="C642" s="154"/>
      <c r="D642" s="157"/>
      <c r="E642" s="135">
        <f>IF(C642=0,0,VLOOKUP(C642,Personal!B:C,2,FALSE))</f>
        <v>0</v>
      </c>
      <c r="F642" s="155"/>
      <c r="G642" s="68">
        <f t="shared" si="118"/>
        <v>0</v>
      </c>
      <c r="I642" s="119"/>
      <c r="J642" s="58">
        <f t="shared" si="119"/>
        <v>0</v>
      </c>
      <c r="K642" s="185" t="e">
        <f>VLOOKUP(C642,Personal!B:D,3,FALSE)</f>
        <v>#N/A</v>
      </c>
      <c r="L642" s="57">
        <f t="shared" si="120"/>
        <v>0</v>
      </c>
      <c r="M642" s="56">
        <f t="shared" si="117"/>
        <v>0</v>
      </c>
      <c r="N642" s="101" t="str">
        <f>IF(J642=L642,"OK","LIMITADO A MÁXIMO CONVOCATORIA")</f>
        <v>OK</v>
      </c>
      <c r="O642" s="103"/>
    </row>
    <row r="643" spans="1:15" ht="26.25" thickBot="1">
      <c r="C643" s="131" t="s">
        <v>1554</v>
      </c>
      <c r="D643" s="131"/>
      <c r="E643" s="132"/>
      <c r="F643" s="133">
        <f>+SUM(F613:F642)</f>
        <v>0</v>
      </c>
      <c r="G643" s="133">
        <f>+SUM(G613:G642)</f>
        <v>0</v>
      </c>
      <c r="I643" s="119"/>
      <c r="J643" s="104" t="s">
        <v>1547</v>
      </c>
      <c r="K643" s="125"/>
      <c r="L643" s="105" t="s">
        <v>1547</v>
      </c>
      <c r="M643" s="89">
        <f>+SUM(M613:M642)</f>
        <v>0</v>
      </c>
      <c r="N643" s="118"/>
      <c r="O643" s="128"/>
    </row>
    <row r="644" spans="1:15" ht="13.5" thickBot="1">
      <c r="I644" s="120"/>
      <c r="J644" s="121"/>
      <c r="K644" s="121"/>
      <c r="L644" s="121"/>
      <c r="M644" s="121"/>
      <c r="N644" s="121"/>
      <c r="O644" s="108"/>
    </row>
    <row r="645" spans="1:15" ht="13.5" thickBot="1"/>
    <row r="646" spans="1:15" s="16" customFormat="1" ht="16.5">
      <c r="A646" s="87"/>
      <c r="B646" s="87"/>
      <c r="C646" s="129" t="s">
        <v>53</v>
      </c>
      <c r="D646" s="158" t="s">
        <v>66</v>
      </c>
      <c r="F646" s="129" t="s">
        <v>1552</v>
      </c>
      <c r="G646" s="158"/>
      <c r="H646" s="23"/>
      <c r="I646" s="113"/>
      <c r="J646" s="85"/>
      <c r="K646" s="85"/>
      <c r="L646" s="114"/>
      <c r="M646" s="85"/>
      <c r="N646" s="115"/>
      <c r="O646" s="94"/>
    </row>
    <row r="647" spans="1:15" s="16" customFormat="1" ht="63.75">
      <c r="A647" s="87"/>
      <c r="B647" s="87"/>
      <c r="C647" s="13" t="s">
        <v>1562</v>
      </c>
      <c r="D647" s="88" t="s">
        <v>1543</v>
      </c>
      <c r="E647" s="88" t="s">
        <v>1553</v>
      </c>
      <c r="F647" s="13" t="s">
        <v>1039</v>
      </c>
      <c r="G647" s="13" t="s">
        <v>1040</v>
      </c>
      <c r="H647" s="23"/>
      <c r="I647" s="116"/>
      <c r="J647" s="95" t="s">
        <v>1544</v>
      </c>
      <c r="K647" s="95" t="s">
        <v>1593</v>
      </c>
      <c r="L647" s="96" t="s">
        <v>1651</v>
      </c>
      <c r="M647" s="13" t="s">
        <v>1546</v>
      </c>
      <c r="N647" s="88" t="s">
        <v>1652</v>
      </c>
      <c r="O647" s="98"/>
    </row>
    <row r="648" spans="1:15">
      <c r="B648" s="99">
        <v>1</v>
      </c>
      <c r="C648" s="154"/>
      <c r="D648" s="157"/>
      <c r="E648" s="135">
        <f>IF(C648=0,0,VLOOKUP(C648,Personal!B:C,2,FALSE))</f>
        <v>0</v>
      </c>
      <c r="F648" s="155"/>
      <c r="G648" s="68">
        <f>IF(F648=0,0,E648/K648*F648)</f>
        <v>0</v>
      </c>
      <c r="I648" s="117"/>
      <c r="J648" s="58">
        <f>IF(E648=0,0,E648/K648)</f>
        <v>0</v>
      </c>
      <c r="K648" s="185" t="e">
        <f>VLOOKUP(C648,Personal!B:D,3,FALSE)</f>
        <v>#N/A</v>
      </c>
      <c r="L648" s="57">
        <f>+MIN(J648,80)</f>
        <v>0</v>
      </c>
      <c r="M648" s="56">
        <f t="shared" ref="M648:M677" si="124">+L648*F648</f>
        <v>0</v>
      </c>
      <c r="N648" s="101" t="str">
        <f>IF(J648=L648,"OK","LIMITADO A MÁXIMO CONVOCATORIA")</f>
        <v>OK</v>
      </c>
      <c r="O648" s="103"/>
    </row>
    <row r="649" spans="1:15">
      <c r="B649" s="99">
        <v>2</v>
      </c>
      <c r="C649" s="154"/>
      <c r="D649" s="157"/>
      <c r="E649" s="135">
        <f>IF(C649=0,0,VLOOKUP(C649,Personal!B:C,2,FALSE))</f>
        <v>0</v>
      </c>
      <c r="F649" s="155"/>
      <c r="G649" s="68">
        <f t="shared" ref="G649:G677" si="125">IF(F649=0,0,E649/K649*F649)</f>
        <v>0</v>
      </c>
      <c r="I649" s="119"/>
      <c r="J649" s="58">
        <f t="shared" ref="J649:J677" si="126">IF(E649=0,0,E649/K649)</f>
        <v>0</v>
      </c>
      <c r="K649" s="185" t="e">
        <f>VLOOKUP(C649,Personal!B:D,3,FALSE)</f>
        <v>#N/A</v>
      </c>
      <c r="L649" s="57">
        <f t="shared" ref="L649:L677" si="127">+MIN(J649,80)</f>
        <v>0</v>
      </c>
      <c r="M649" s="56">
        <f t="shared" si="124"/>
        <v>0</v>
      </c>
      <c r="N649" s="101" t="str">
        <f t="shared" ref="N649:N656" si="128">IF(J649=L649,"OK","LIMITADO A MÁXIMO CONVOCATORIA")</f>
        <v>OK</v>
      </c>
      <c r="O649" s="103"/>
    </row>
    <row r="650" spans="1:15">
      <c r="B650" s="99">
        <v>3</v>
      </c>
      <c r="C650" s="154"/>
      <c r="D650" s="157"/>
      <c r="E650" s="135">
        <f>IF(C650=0,0,VLOOKUP(C650,Personal!B:C,2,FALSE))</f>
        <v>0</v>
      </c>
      <c r="F650" s="155"/>
      <c r="G650" s="68">
        <f t="shared" si="125"/>
        <v>0</v>
      </c>
      <c r="I650" s="119"/>
      <c r="J650" s="58">
        <f t="shared" si="126"/>
        <v>0</v>
      </c>
      <c r="K650" s="185" t="e">
        <f>VLOOKUP(C650,Personal!B:D,3,FALSE)</f>
        <v>#N/A</v>
      </c>
      <c r="L650" s="57">
        <f t="shared" si="127"/>
        <v>0</v>
      </c>
      <c r="M650" s="56">
        <f t="shared" si="124"/>
        <v>0</v>
      </c>
      <c r="N650" s="101" t="str">
        <f t="shared" si="128"/>
        <v>OK</v>
      </c>
      <c r="O650" s="103"/>
    </row>
    <row r="651" spans="1:15">
      <c r="B651" s="99">
        <v>4</v>
      </c>
      <c r="C651" s="154"/>
      <c r="D651" s="157"/>
      <c r="E651" s="135">
        <f>IF(C651=0,0,VLOOKUP(C651,Personal!B:C,2,FALSE))</f>
        <v>0</v>
      </c>
      <c r="F651" s="155"/>
      <c r="G651" s="68">
        <f t="shared" si="125"/>
        <v>0</v>
      </c>
      <c r="I651" s="119"/>
      <c r="J651" s="58">
        <f t="shared" si="126"/>
        <v>0</v>
      </c>
      <c r="K651" s="185" t="e">
        <f>VLOOKUP(C651,Personal!B:D,3,FALSE)</f>
        <v>#N/A</v>
      </c>
      <c r="L651" s="57">
        <f t="shared" si="127"/>
        <v>0</v>
      </c>
      <c r="M651" s="56">
        <f t="shared" si="124"/>
        <v>0</v>
      </c>
      <c r="N651" s="101" t="str">
        <f t="shared" si="128"/>
        <v>OK</v>
      </c>
      <c r="O651" s="103"/>
    </row>
    <row r="652" spans="1:15">
      <c r="B652" s="99">
        <v>5</v>
      </c>
      <c r="C652" s="154"/>
      <c r="D652" s="157"/>
      <c r="E652" s="135">
        <f>IF(C652=0,0,VLOOKUP(C652,Personal!B:C,2,FALSE))</f>
        <v>0</v>
      </c>
      <c r="F652" s="155"/>
      <c r="G652" s="68">
        <f t="shared" si="125"/>
        <v>0</v>
      </c>
      <c r="I652" s="119"/>
      <c r="J652" s="58">
        <f t="shared" si="126"/>
        <v>0</v>
      </c>
      <c r="K652" s="185" t="e">
        <f>VLOOKUP(C652,Personal!B:D,3,FALSE)</f>
        <v>#N/A</v>
      </c>
      <c r="L652" s="57">
        <f t="shared" si="127"/>
        <v>0</v>
      </c>
      <c r="M652" s="56">
        <f t="shared" si="124"/>
        <v>0</v>
      </c>
      <c r="N652" s="101" t="str">
        <f t="shared" si="128"/>
        <v>OK</v>
      </c>
      <c r="O652" s="103"/>
    </row>
    <row r="653" spans="1:15">
      <c r="B653" s="99">
        <v>6</v>
      </c>
      <c r="C653" s="154"/>
      <c r="D653" s="157"/>
      <c r="E653" s="135">
        <f>IF(C653=0,0,VLOOKUP(C653,Personal!B:C,2,FALSE))</f>
        <v>0</v>
      </c>
      <c r="F653" s="155"/>
      <c r="G653" s="68">
        <f t="shared" si="125"/>
        <v>0</v>
      </c>
      <c r="I653" s="119"/>
      <c r="J653" s="58">
        <f t="shared" si="126"/>
        <v>0</v>
      </c>
      <c r="K653" s="185" t="e">
        <f>VLOOKUP(C653,Personal!B:D,3,FALSE)</f>
        <v>#N/A</v>
      </c>
      <c r="L653" s="57">
        <f t="shared" si="127"/>
        <v>0</v>
      </c>
      <c r="M653" s="56">
        <f t="shared" si="124"/>
        <v>0</v>
      </c>
      <c r="N653" s="101" t="str">
        <f t="shared" si="128"/>
        <v>OK</v>
      </c>
      <c r="O653" s="103"/>
    </row>
    <row r="654" spans="1:15">
      <c r="B654" s="99">
        <v>7</v>
      </c>
      <c r="C654" s="154"/>
      <c r="D654" s="157"/>
      <c r="E654" s="135">
        <f>IF(C654=0,0,VLOOKUP(C654,Personal!B:C,2,FALSE))</f>
        <v>0</v>
      </c>
      <c r="F654" s="155"/>
      <c r="G654" s="68">
        <f t="shared" si="125"/>
        <v>0</v>
      </c>
      <c r="I654" s="119"/>
      <c r="J654" s="58">
        <f t="shared" si="126"/>
        <v>0</v>
      </c>
      <c r="K654" s="185" t="e">
        <f>VLOOKUP(C654,Personal!B:D,3,FALSE)</f>
        <v>#N/A</v>
      </c>
      <c r="L654" s="57">
        <f t="shared" si="127"/>
        <v>0</v>
      </c>
      <c r="M654" s="56">
        <f t="shared" si="124"/>
        <v>0</v>
      </c>
      <c r="N654" s="101" t="str">
        <f t="shared" si="128"/>
        <v>OK</v>
      </c>
      <c r="O654" s="103"/>
    </row>
    <row r="655" spans="1:15">
      <c r="B655" s="99">
        <v>8</v>
      </c>
      <c r="C655" s="154"/>
      <c r="D655" s="157"/>
      <c r="E655" s="135">
        <f>IF(C655=0,0,VLOOKUP(C655,Personal!B:C,2,FALSE))</f>
        <v>0</v>
      </c>
      <c r="F655" s="155"/>
      <c r="G655" s="68">
        <f t="shared" si="125"/>
        <v>0</v>
      </c>
      <c r="I655" s="119"/>
      <c r="J655" s="58">
        <f t="shared" si="126"/>
        <v>0</v>
      </c>
      <c r="K655" s="185" t="e">
        <f>VLOOKUP(C655,Personal!B:D,3,FALSE)</f>
        <v>#N/A</v>
      </c>
      <c r="L655" s="57">
        <f t="shared" si="127"/>
        <v>0</v>
      </c>
      <c r="M655" s="56">
        <f t="shared" si="124"/>
        <v>0</v>
      </c>
      <c r="N655" s="101" t="str">
        <f t="shared" si="128"/>
        <v>OK</v>
      </c>
      <c r="O655" s="103"/>
    </row>
    <row r="656" spans="1:15">
      <c r="B656" s="99">
        <v>9</v>
      </c>
      <c r="C656" s="154"/>
      <c r="D656" s="157"/>
      <c r="E656" s="135">
        <f>IF(C656=0,0,VLOOKUP(C656,Personal!B:C,2,FALSE))</f>
        <v>0</v>
      </c>
      <c r="F656" s="155"/>
      <c r="G656" s="68">
        <f t="shared" si="125"/>
        <v>0</v>
      </c>
      <c r="I656" s="119"/>
      <c r="J656" s="58">
        <f t="shared" si="126"/>
        <v>0</v>
      </c>
      <c r="K656" s="185" t="e">
        <f>VLOOKUP(C656,Personal!B:D,3,FALSE)</f>
        <v>#N/A</v>
      </c>
      <c r="L656" s="57">
        <f t="shared" si="127"/>
        <v>0</v>
      </c>
      <c r="M656" s="56">
        <f t="shared" si="124"/>
        <v>0</v>
      </c>
      <c r="N656" s="101" t="str">
        <f t="shared" si="128"/>
        <v>OK</v>
      </c>
      <c r="O656" s="103"/>
    </row>
    <row r="657" spans="2:15">
      <c r="B657" s="99">
        <v>10</v>
      </c>
      <c r="C657" s="154"/>
      <c r="D657" s="157"/>
      <c r="E657" s="135">
        <f>IF(C657=0,0,VLOOKUP(C657,Personal!B:C,2,FALSE))</f>
        <v>0</v>
      </c>
      <c r="F657" s="155"/>
      <c r="G657" s="68">
        <f t="shared" si="125"/>
        <v>0</v>
      </c>
      <c r="I657" s="119"/>
      <c r="J657" s="58">
        <f t="shared" si="126"/>
        <v>0</v>
      </c>
      <c r="K657" s="185" t="e">
        <f>VLOOKUP(C657,Personal!B:D,3,FALSE)</f>
        <v>#N/A</v>
      </c>
      <c r="L657" s="57">
        <f t="shared" si="127"/>
        <v>0</v>
      </c>
      <c r="M657" s="56">
        <f t="shared" si="124"/>
        <v>0</v>
      </c>
      <c r="N657" s="101" t="str">
        <f>IF(J657=L657,"OK","LIMITADO A MÁXIMO CONVOCATORIA")</f>
        <v>OK</v>
      </c>
      <c r="O657" s="103"/>
    </row>
    <row r="658" spans="2:15">
      <c r="B658" s="99">
        <v>11</v>
      </c>
      <c r="C658" s="154"/>
      <c r="D658" s="157"/>
      <c r="E658" s="135">
        <f>IF(C658=0,0,VLOOKUP(C658,Personal!B:C,2,FALSE))</f>
        <v>0</v>
      </c>
      <c r="F658" s="155"/>
      <c r="G658" s="68">
        <f t="shared" si="125"/>
        <v>0</v>
      </c>
      <c r="I658" s="119"/>
      <c r="J658" s="58">
        <f t="shared" si="126"/>
        <v>0</v>
      </c>
      <c r="K658" s="185" t="e">
        <f>VLOOKUP(C658,Personal!B:D,3,FALSE)</f>
        <v>#N/A</v>
      </c>
      <c r="L658" s="57">
        <f t="shared" si="127"/>
        <v>0</v>
      </c>
      <c r="M658" s="56">
        <f t="shared" si="124"/>
        <v>0</v>
      </c>
      <c r="N658" s="101" t="str">
        <f>IF(J658=L658,"OK","LIMITADO A MÁXIMO CONVOCATORIA")</f>
        <v>OK</v>
      </c>
      <c r="O658" s="103"/>
    </row>
    <row r="659" spans="2:15">
      <c r="B659" s="99">
        <v>12</v>
      </c>
      <c r="C659" s="154"/>
      <c r="D659" s="157"/>
      <c r="E659" s="135">
        <f>IF(C659=0,0,VLOOKUP(C659,Personal!B:C,2,FALSE))</f>
        <v>0</v>
      </c>
      <c r="F659" s="155"/>
      <c r="G659" s="68">
        <f t="shared" si="125"/>
        <v>0</v>
      </c>
      <c r="I659" s="119"/>
      <c r="J659" s="58">
        <f t="shared" si="126"/>
        <v>0</v>
      </c>
      <c r="K659" s="185" t="e">
        <f>VLOOKUP(C659,Personal!B:D,3,FALSE)</f>
        <v>#N/A</v>
      </c>
      <c r="L659" s="57">
        <f t="shared" si="127"/>
        <v>0</v>
      </c>
      <c r="M659" s="56">
        <f t="shared" si="124"/>
        <v>0</v>
      </c>
      <c r="N659" s="101" t="str">
        <f>IF(J659=L659,"OK","LIMITADO A MÁXIMO CONVOCATORIA")</f>
        <v>OK</v>
      </c>
      <c r="O659" s="103"/>
    </row>
    <row r="660" spans="2:15">
      <c r="B660" s="99">
        <v>13</v>
      </c>
      <c r="C660" s="154"/>
      <c r="D660" s="157"/>
      <c r="E660" s="135">
        <f>IF(C660=0,0,VLOOKUP(C660,Personal!B:C,2,FALSE))</f>
        <v>0</v>
      </c>
      <c r="F660" s="155"/>
      <c r="G660" s="68">
        <f t="shared" si="125"/>
        <v>0</v>
      </c>
      <c r="I660" s="119"/>
      <c r="J660" s="58">
        <f t="shared" si="126"/>
        <v>0</v>
      </c>
      <c r="K660" s="185" t="e">
        <f>VLOOKUP(C660,Personal!B:D,3,FALSE)</f>
        <v>#N/A</v>
      </c>
      <c r="L660" s="57">
        <f t="shared" si="127"/>
        <v>0</v>
      </c>
      <c r="M660" s="56">
        <f t="shared" si="124"/>
        <v>0</v>
      </c>
      <c r="N660" s="101" t="str">
        <f t="shared" ref="N660:N665" si="129">IF(J660=L660,"OK","LIMITADO A MÁXIMO CONVOCATORIA")</f>
        <v>OK</v>
      </c>
      <c r="O660" s="103"/>
    </row>
    <row r="661" spans="2:15">
      <c r="B661" s="99">
        <v>14</v>
      </c>
      <c r="C661" s="154"/>
      <c r="D661" s="157"/>
      <c r="E661" s="135">
        <f>IF(C661=0,0,VLOOKUP(C661,Personal!B:C,2,FALSE))</f>
        <v>0</v>
      </c>
      <c r="F661" s="155"/>
      <c r="G661" s="68">
        <f t="shared" si="125"/>
        <v>0</v>
      </c>
      <c r="I661" s="119"/>
      <c r="J661" s="58">
        <f t="shared" si="126"/>
        <v>0</v>
      </c>
      <c r="K661" s="185" t="e">
        <f>VLOOKUP(C661,Personal!B:D,3,FALSE)</f>
        <v>#N/A</v>
      </c>
      <c r="L661" s="57">
        <f t="shared" si="127"/>
        <v>0</v>
      </c>
      <c r="M661" s="56">
        <f t="shared" si="124"/>
        <v>0</v>
      </c>
      <c r="N661" s="101" t="str">
        <f t="shared" si="129"/>
        <v>OK</v>
      </c>
      <c r="O661" s="103"/>
    </row>
    <row r="662" spans="2:15">
      <c r="B662" s="99">
        <v>15</v>
      </c>
      <c r="C662" s="154"/>
      <c r="D662" s="157"/>
      <c r="E662" s="135">
        <f>IF(C662=0,0,VLOOKUP(C662,Personal!B:C,2,FALSE))</f>
        <v>0</v>
      </c>
      <c r="F662" s="155"/>
      <c r="G662" s="68">
        <f t="shared" si="125"/>
        <v>0</v>
      </c>
      <c r="I662" s="119"/>
      <c r="J662" s="58">
        <f t="shared" si="126"/>
        <v>0</v>
      </c>
      <c r="K662" s="185" t="e">
        <f>VLOOKUP(C662,Personal!B:D,3,FALSE)</f>
        <v>#N/A</v>
      </c>
      <c r="L662" s="57">
        <f t="shared" si="127"/>
        <v>0</v>
      </c>
      <c r="M662" s="56">
        <f t="shared" si="124"/>
        <v>0</v>
      </c>
      <c r="N662" s="101" t="str">
        <f t="shared" si="129"/>
        <v>OK</v>
      </c>
      <c r="O662" s="103"/>
    </row>
    <row r="663" spans="2:15">
      <c r="B663" s="99">
        <v>16</v>
      </c>
      <c r="C663" s="154"/>
      <c r="D663" s="157"/>
      <c r="E663" s="135">
        <f>IF(C663=0,0,VLOOKUP(C663,Personal!B:C,2,FALSE))</f>
        <v>0</v>
      </c>
      <c r="F663" s="155"/>
      <c r="G663" s="68">
        <f t="shared" si="125"/>
        <v>0</v>
      </c>
      <c r="I663" s="119"/>
      <c r="J663" s="58">
        <f t="shared" si="126"/>
        <v>0</v>
      </c>
      <c r="K663" s="185" t="e">
        <f>VLOOKUP(C663,Personal!B:D,3,FALSE)</f>
        <v>#N/A</v>
      </c>
      <c r="L663" s="57">
        <f t="shared" si="127"/>
        <v>0</v>
      </c>
      <c r="M663" s="56">
        <f t="shared" si="124"/>
        <v>0</v>
      </c>
      <c r="N663" s="101" t="str">
        <f t="shared" si="129"/>
        <v>OK</v>
      </c>
      <c r="O663" s="103"/>
    </row>
    <row r="664" spans="2:15">
      <c r="B664" s="99">
        <v>17</v>
      </c>
      <c r="C664" s="154"/>
      <c r="D664" s="157"/>
      <c r="E664" s="135">
        <f>IF(C664=0,0,VLOOKUP(C664,Personal!B:C,2,FALSE))</f>
        <v>0</v>
      </c>
      <c r="F664" s="155"/>
      <c r="G664" s="68">
        <f t="shared" si="125"/>
        <v>0</v>
      </c>
      <c r="I664" s="119"/>
      <c r="J664" s="58">
        <f t="shared" si="126"/>
        <v>0</v>
      </c>
      <c r="K664" s="185" t="e">
        <f>VLOOKUP(C664,Personal!B:D,3,FALSE)</f>
        <v>#N/A</v>
      </c>
      <c r="L664" s="57">
        <f t="shared" si="127"/>
        <v>0</v>
      </c>
      <c r="M664" s="56">
        <f t="shared" si="124"/>
        <v>0</v>
      </c>
      <c r="N664" s="101" t="str">
        <f t="shared" si="129"/>
        <v>OK</v>
      </c>
      <c r="O664" s="103"/>
    </row>
    <row r="665" spans="2:15">
      <c r="B665" s="99">
        <v>18</v>
      </c>
      <c r="C665" s="154"/>
      <c r="D665" s="157"/>
      <c r="E665" s="135">
        <f>IF(C665=0,0,VLOOKUP(C665,Personal!B:C,2,FALSE))</f>
        <v>0</v>
      </c>
      <c r="F665" s="155"/>
      <c r="G665" s="68">
        <f t="shared" si="125"/>
        <v>0</v>
      </c>
      <c r="I665" s="119"/>
      <c r="J665" s="58">
        <f t="shared" si="126"/>
        <v>0</v>
      </c>
      <c r="K665" s="185" t="e">
        <f>VLOOKUP(C665,Personal!B:D,3,FALSE)</f>
        <v>#N/A</v>
      </c>
      <c r="L665" s="57">
        <f t="shared" si="127"/>
        <v>0</v>
      </c>
      <c r="M665" s="56">
        <f t="shared" si="124"/>
        <v>0</v>
      </c>
      <c r="N665" s="101" t="str">
        <f t="shared" si="129"/>
        <v>OK</v>
      </c>
      <c r="O665" s="103"/>
    </row>
    <row r="666" spans="2:15">
      <c r="B666" s="99">
        <v>19</v>
      </c>
      <c r="C666" s="154"/>
      <c r="D666" s="157"/>
      <c r="E666" s="135">
        <f>IF(C666=0,0,VLOOKUP(C666,Personal!B:C,2,FALSE))</f>
        <v>0</v>
      </c>
      <c r="F666" s="155"/>
      <c r="G666" s="68">
        <f t="shared" si="125"/>
        <v>0</v>
      </c>
      <c r="I666" s="119"/>
      <c r="J666" s="58">
        <f t="shared" si="126"/>
        <v>0</v>
      </c>
      <c r="K666" s="185" t="e">
        <f>VLOOKUP(C666,Personal!B:D,3,FALSE)</f>
        <v>#N/A</v>
      </c>
      <c r="L666" s="57">
        <f t="shared" si="127"/>
        <v>0</v>
      </c>
      <c r="M666" s="56">
        <f t="shared" si="124"/>
        <v>0</v>
      </c>
      <c r="N666" s="101" t="str">
        <f>IF(J666=L666,"OK","LIMITADO A MÁXIMO CONVOCATORIA")</f>
        <v>OK</v>
      </c>
      <c r="O666" s="103"/>
    </row>
    <row r="667" spans="2:15">
      <c r="B667" s="99">
        <v>20</v>
      </c>
      <c r="C667" s="154"/>
      <c r="D667" s="157"/>
      <c r="E667" s="135">
        <f>IF(C667=0,0,VLOOKUP(C667,Personal!B:C,2,FALSE))</f>
        <v>0</v>
      </c>
      <c r="F667" s="155"/>
      <c r="G667" s="68">
        <f t="shared" si="125"/>
        <v>0</v>
      </c>
      <c r="I667" s="119"/>
      <c r="J667" s="58">
        <f t="shared" si="126"/>
        <v>0</v>
      </c>
      <c r="K667" s="185" t="e">
        <f>VLOOKUP(C667,Personal!B:D,3,FALSE)</f>
        <v>#N/A</v>
      </c>
      <c r="L667" s="57">
        <f t="shared" si="127"/>
        <v>0</v>
      </c>
      <c r="M667" s="56">
        <f t="shared" si="124"/>
        <v>0</v>
      </c>
      <c r="N667" s="101" t="str">
        <f>IF(J667=L667,"OK","LIMITADO A MÁXIMO CONVOCATORIA")</f>
        <v>OK</v>
      </c>
      <c r="O667" s="103"/>
    </row>
    <row r="668" spans="2:15">
      <c r="B668" s="99">
        <v>21</v>
      </c>
      <c r="C668" s="154"/>
      <c r="D668" s="154"/>
      <c r="E668" s="135">
        <f>IF(C668=0,0,VLOOKUP(C668,Personal!B:C,2,FALSE))</f>
        <v>0</v>
      </c>
      <c r="F668" s="155"/>
      <c r="G668" s="68">
        <f t="shared" si="125"/>
        <v>0</v>
      </c>
      <c r="I668" s="119"/>
      <c r="J668" s="58">
        <f t="shared" si="126"/>
        <v>0</v>
      </c>
      <c r="K668" s="185" t="e">
        <f>VLOOKUP(C668,Personal!B:D,3,FALSE)</f>
        <v>#N/A</v>
      </c>
      <c r="L668" s="57">
        <f t="shared" si="127"/>
        <v>0</v>
      </c>
      <c r="M668" s="56">
        <f t="shared" si="124"/>
        <v>0</v>
      </c>
      <c r="N668" s="101" t="str">
        <f>IF(J668=L668,"OK","LIMITADO A MÁXIMO CONVOCATORIA")</f>
        <v>OK</v>
      </c>
      <c r="O668" s="103"/>
    </row>
    <row r="669" spans="2:15">
      <c r="B669" s="99">
        <v>22</v>
      </c>
      <c r="C669" s="154"/>
      <c r="D669" s="157"/>
      <c r="E669" s="135">
        <f>IF(C669=0,0,VLOOKUP(C669,Personal!B:C,2,FALSE))</f>
        <v>0</v>
      </c>
      <c r="F669" s="155"/>
      <c r="G669" s="68">
        <f t="shared" si="125"/>
        <v>0</v>
      </c>
      <c r="I669" s="119"/>
      <c r="J669" s="58">
        <f t="shared" si="126"/>
        <v>0</v>
      </c>
      <c r="K669" s="185" t="e">
        <f>VLOOKUP(C669,Personal!B:D,3,FALSE)</f>
        <v>#N/A</v>
      </c>
      <c r="L669" s="57">
        <f t="shared" si="127"/>
        <v>0</v>
      </c>
      <c r="M669" s="56">
        <f t="shared" si="124"/>
        <v>0</v>
      </c>
      <c r="N669" s="101" t="str">
        <f t="shared" ref="N669:N675" si="130">IF(J669=L669,"OK","LIMITADO A MÁXIMO CONVOCATORIA")</f>
        <v>OK</v>
      </c>
      <c r="O669" s="103"/>
    </row>
    <row r="670" spans="2:15">
      <c r="B670" s="99">
        <v>23</v>
      </c>
      <c r="C670" s="154"/>
      <c r="D670" s="157"/>
      <c r="E670" s="135">
        <f>IF(C670=0,0,VLOOKUP(C670,Personal!B:C,2,FALSE))</f>
        <v>0</v>
      </c>
      <c r="F670" s="155"/>
      <c r="G670" s="68">
        <f t="shared" si="125"/>
        <v>0</v>
      </c>
      <c r="I670" s="119"/>
      <c r="J670" s="58">
        <f t="shared" si="126"/>
        <v>0</v>
      </c>
      <c r="K670" s="185" t="e">
        <f>VLOOKUP(C670,Personal!B:D,3,FALSE)</f>
        <v>#N/A</v>
      </c>
      <c r="L670" s="57">
        <f t="shared" si="127"/>
        <v>0</v>
      </c>
      <c r="M670" s="56">
        <f t="shared" si="124"/>
        <v>0</v>
      </c>
      <c r="N670" s="101" t="str">
        <f t="shared" si="130"/>
        <v>OK</v>
      </c>
      <c r="O670" s="103"/>
    </row>
    <row r="671" spans="2:15">
      <c r="B671" s="99">
        <v>24</v>
      </c>
      <c r="C671" s="154"/>
      <c r="D671" s="157"/>
      <c r="E671" s="135">
        <f>IF(C671=0,0,VLOOKUP(C671,Personal!B:C,2,FALSE))</f>
        <v>0</v>
      </c>
      <c r="F671" s="155"/>
      <c r="G671" s="68">
        <f t="shared" si="125"/>
        <v>0</v>
      </c>
      <c r="I671" s="119"/>
      <c r="J671" s="58">
        <f t="shared" si="126"/>
        <v>0</v>
      </c>
      <c r="K671" s="185" t="e">
        <f>VLOOKUP(C671,Personal!B:D,3,FALSE)</f>
        <v>#N/A</v>
      </c>
      <c r="L671" s="57">
        <f t="shared" si="127"/>
        <v>0</v>
      </c>
      <c r="M671" s="56">
        <f t="shared" si="124"/>
        <v>0</v>
      </c>
      <c r="N671" s="101" t="str">
        <f t="shared" si="130"/>
        <v>OK</v>
      </c>
      <c r="O671" s="103"/>
    </row>
    <row r="672" spans="2:15">
      <c r="B672" s="99">
        <v>25</v>
      </c>
      <c r="C672" s="154"/>
      <c r="D672" s="157"/>
      <c r="E672" s="135">
        <f>IF(C672=0,0,VLOOKUP(C672,Personal!B:C,2,FALSE))</f>
        <v>0</v>
      </c>
      <c r="F672" s="155"/>
      <c r="G672" s="68">
        <f t="shared" si="125"/>
        <v>0</v>
      </c>
      <c r="I672" s="119"/>
      <c r="J672" s="58">
        <f t="shared" si="126"/>
        <v>0</v>
      </c>
      <c r="K672" s="185" t="e">
        <f>VLOOKUP(C672,Personal!B:D,3,FALSE)</f>
        <v>#N/A</v>
      </c>
      <c r="L672" s="57">
        <f t="shared" si="127"/>
        <v>0</v>
      </c>
      <c r="M672" s="56">
        <f t="shared" si="124"/>
        <v>0</v>
      </c>
      <c r="N672" s="101" t="str">
        <f t="shared" si="130"/>
        <v>OK</v>
      </c>
      <c r="O672" s="103"/>
    </row>
    <row r="673" spans="1:15">
      <c r="B673" s="99">
        <v>26</v>
      </c>
      <c r="C673" s="154"/>
      <c r="D673" s="157"/>
      <c r="E673" s="135">
        <f>IF(C673=0,0,VLOOKUP(C673,Personal!B:C,2,FALSE))</f>
        <v>0</v>
      </c>
      <c r="F673" s="155"/>
      <c r="G673" s="68">
        <f t="shared" si="125"/>
        <v>0</v>
      </c>
      <c r="I673" s="119"/>
      <c r="J673" s="58">
        <f t="shared" si="126"/>
        <v>0</v>
      </c>
      <c r="K673" s="185" t="e">
        <f>VLOOKUP(C673,Personal!B:D,3,FALSE)</f>
        <v>#N/A</v>
      </c>
      <c r="L673" s="57">
        <f t="shared" si="127"/>
        <v>0</v>
      </c>
      <c r="M673" s="56">
        <f t="shared" si="124"/>
        <v>0</v>
      </c>
      <c r="N673" s="101" t="str">
        <f t="shared" si="130"/>
        <v>OK</v>
      </c>
      <c r="O673" s="103"/>
    </row>
    <row r="674" spans="1:15">
      <c r="B674" s="99">
        <v>27</v>
      </c>
      <c r="C674" s="154"/>
      <c r="D674" s="157"/>
      <c r="E674" s="135">
        <f>IF(C674=0,0,VLOOKUP(C674,Personal!B:C,2,FALSE))</f>
        <v>0</v>
      </c>
      <c r="F674" s="155"/>
      <c r="G674" s="68">
        <f t="shared" si="125"/>
        <v>0</v>
      </c>
      <c r="I674" s="119"/>
      <c r="J674" s="58">
        <f t="shared" si="126"/>
        <v>0</v>
      </c>
      <c r="K674" s="185" t="e">
        <f>VLOOKUP(C674,Personal!B:D,3,FALSE)</f>
        <v>#N/A</v>
      </c>
      <c r="L674" s="57">
        <f t="shared" si="127"/>
        <v>0</v>
      </c>
      <c r="M674" s="56">
        <f t="shared" si="124"/>
        <v>0</v>
      </c>
      <c r="N674" s="101" t="str">
        <f t="shared" si="130"/>
        <v>OK</v>
      </c>
      <c r="O674" s="103"/>
    </row>
    <row r="675" spans="1:15">
      <c r="B675" s="99">
        <v>28</v>
      </c>
      <c r="C675" s="154"/>
      <c r="D675" s="157"/>
      <c r="E675" s="135">
        <f>IF(C675=0,0,VLOOKUP(C675,Personal!B:C,2,FALSE))</f>
        <v>0</v>
      </c>
      <c r="F675" s="155"/>
      <c r="G675" s="68">
        <f t="shared" si="125"/>
        <v>0</v>
      </c>
      <c r="I675" s="119"/>
      <c r="J675" s="58">
        <f t="shared" si="126"/>
        <v>0</v>
      </c>
      <c r="K675" s="185" t="e">
        <f>VLOOKUP(C675,Personal!B:D,3,FALSE)</f>
        <v>#N/A</v>
      </c>
      <c r="L675" s="57">
        <f t="shared" si="127"/>
        <v>0</v>
      </c>
      <c r="M675" s="56">
        <f t="shared" si="124"/>
        <v>0</v>
      </c>
      <c r="N675" s="101" t="str">
        <f t="shared" si="130"/>
        <v>OK</v>
      </c>
      <c r="O675" s="103"/>
    </row>
    <row r="676" spans="1:15">
      <c r="B676" s="99">
        <v>29</v>
      </c>
      <c r="C676" s="154"/>
      <c r="D676" s="157"/>
      <c r="E676" s="135">
        <f>IF(C676=0,0,VLOOKUP(C676,Personal!B:C,2,FALSE))</f>
        <v>0</v>
      </c>
      <c r="F676" s="155"/>
      <c r="G676" s="68">
        <f t="shared" si="125"/>
        <v>0</v>
      </c>
      <c r="I676" s="119"/>
      <c r="J676" s="58">
        <f t="shared" si="126"/>
        <v>0</v>
      </c>
      <c r="K676" s="185" t="e">
        <f>VLOOKUP(C676,Personal!B:D,3,FALSE)</f>
        <v>#N/A</v>
      </c>
      <c r="L676" s="57">
        <f t="shared" si="127"/>
        <v>0</v>
      </c>
      <c r="M676" s="56">
        <f t="shared" si="124"/>
        <v>0</v>
      </c>
      <c r="N676" s="101" t="str">
        <f>IF(J676=L676,"OK","LIMITADO A MÁXIMO CONVOCATORIA")</f>
        <v>OK</v>
      </c>
      <c r="O676" s="103"/>
    </row>
    <row r="677" spans="1:15" ht="13.5" thickBot="1">
      <c r="B677" s="99">
        <v>30</v>
      </c>
      <c r="C677" s="154"/>
      <c r="D677" s="157"/>
      <c r="E677" s="135">
        <f>IF(C677=0,0,VLOOKUP(C677,Personal!B:C,2,FALSE))</f>
        <v>0</v>
      </c>
      <c r="F677" s="155"/>
      <c r="G677" s="68">
        <f t="shared" si="125"/>
        <v>0</v>
      </c>
      <c r="I677" s="119"/>
      <c r="J677" s="58">
        <f t="shared" si="126"/>
        <v>0</v>
      </c>
      <c r="K677" s="185" t="e">
        <f>VLOOKUP(C677,Personal!B:D,3,FALSE)</f>
        <v>#N/A</v>
      </c>
      <c r="L677" s="57">
        <f t="shared" si="127"/>
        <v>0</v>
      </c>
      <c r="M677" s="56">
        <f t="shared" si="124"/>
        <v>0</v>
      </c>
      <c r="N677" s="101" t="str">
        <f>IF(J677=L677,"OK","LIMITADO A MÁXIMO CONVOCATORIA")</f>
        <v>OK</v>
      </c>
      <c r="O677" s="103"/>
    </row>
    <row r="678" spans="1:15" ht="26.25" thickBot="1">
      <c r="C678" s="131" t="s">
        <v>1554</v>
      </c>
      <c r="D678" s="131"/>
      <c r="E678" s="132"/>
      <c r="F678" s="133">
        <f>+SUM(F648:F677)</f>
        <v>0</v>
      </c>
      <c r="G678" s="133">
        <f>+SUM(G648:G677)</f>
        <v>0</v>
      </c>
      <c r="I678" s="119"/>
      <c r="J678" s="104" t="s">
        <v>1547</v>
      </c>
      <c r="K678" s="125"/>
      <c r="L678" s="105" t="s">
        <v>1547</v>
      </c>
      <c r="M678" s="89">
        <f>+SUM(M648:M677)</f>
        <v>0</v>
      </c>
      <c r="N678" s="118"/>
      <c r="O678" s="128"/>
    </row>
    <row r="679" spans="1:15" ht="13.5" thickBot="1">
      <c r="I679" s="120"/>
      <c r="J679" s="121"/>
      <c r="K679" s="121"/>
      <c r="L679" s="121"/>
      <c r="M679" s="121"/>
      <c r="N679" s="121"/>
      <c r="O679" s="108"/>
    </row>
    <row r="680" spans="1:15" ht="13.5" thickBot="1"/>
    <row r="681" spans="1:15" s="16" customFormat="1" ht="16.5">
      <c r="A681" s="87"/>
      <c r="B681" s="87"/>
      <c r="C681" s="129" t="s">
        <v>53</v>
      </c>
      <c r="D681" s="158" t="s">
        <v>67</v>
      </c>
      <c r="F681" s="129" t="s">
        <v>1552</v>
      </c>
      <c r="G681" s="158"/>
      <c r="H681" s="23"/>
      <c r="I681" s="113"/>
      <c r="J681" s="85"/>
      <c r="K681" s="85"/>
      <c r="L681" s="114"/>
      <c r="M681" s="85"/>
      <c r="N681" s="115"/>
      <c r="O681" s="94"/>
    </row>
    <row r="682" spans="1:15" s="16" customFormat="1" ht="63.75">
      <c r="A682" s="87"/>
      <c r="B682" s="87"/>
      <c r="C682" s="13" t="s">
        <v>1562</v>
      </c>
      <c r="D682" s="88" t="s">
        <v>1543</v>
      </c>
      <c r="E682" s="88" t="s">
        <v>1553</v>
      </c>
      <c r="F682" s="13" t="s">
        <v>1039</v>
      </c>
      <c r="G682" s="13" t="s">
        <v>1040</v>
      </c>
      <c r="H682" s="23"/>
      <c r="I682" s="116"/>
      <c r="J682" s="95" t="s">
        <v>1544</v>
      </c>
      <c r="K682" s="95" t="s">
        <v>1593</v>
      </c>
      <c r="L682" s="96" t="s">
        <v>1651</v>
      </c>
      <c r="M682" s="13" t="s">
        <v>1546</v>
      </c>
      <c r="N682" s="88" t="s">
        <v>1652</v>
      </c>
      <c r="O682" s="98"/>
    </row>
    <row r="683" spans="1:15">
      <c r="B683" s="99">
        <v>1</v>
      </c>
      <c r="C683" s="154"/>
      <c r="D683" s="157"/>
      <c r="E683" s="135">
        <f>IF(C683=0,0,VLOOKUP(C683,Personal!B:C,2,FALSE))</f>
        <v>0</v>
      </c>
      <c r="F683" s="155"/>
      <c r="G683" s="68">
        <f>IF(F683=0,0,E683/K683*F683)</f>
        <v>0</v>
      </c>
      <c r="I683" s="117"/>
      <c r="J683" s="58">
        <f>IF(E683=0,0,E683/K683)</f>
        <v>0</v>
      </c>
      <c r="K683" s="185" t="e">
        <f>VLOOKUP(C683,Personal!B:D,3,FALSE)</f>
        <v>#N/A</v>
      </c>
      <c r="L683" s="57">
        <f>+MIN(J683,80)</f>
        <v>0</v>
      </c>
      <c r="M683" s="56">
        <f t="shared" ref="M683:M712" si="131">+L683*F683</f>
        <v>0</v>
      </c>
      <c r="N683" s="101" t="str">
        <f>IF(J683=L683,"OK","LIMITADO A MÁXIMO CONVOCATORIA")</f>
        <v>OK</v>
      </c>
      <c r="O683" s="103"/>
    </row>
    <row r="684" spans="1:15">
      <c r="B684" s="99">
        <v>2</v>
      </c>
      <c r="C684" s="154"/>
      <c r="D684" s="157"/>
      <c r="E684" s="135">
        <f>IF(C684=0,0,VLOOKUP(C684,Personal!B:C,2,FALSE))</f>
        <v>0</v>
      </c>
      <c r="F684" s="155"/>
      <c r="G684" s="68">
        <f t="shared" ref="G684:G712" si="132">IF(F684=0,0,E684/K684*F684)</f>
        <v>0</v>
      </c>
      <c r="I684" s="119"/>
      <c r="J684" s="58">
        <f t="shared" ref="J684:J712" si="133">IF(E684=0,0,E684/K684)</f>
        <v>0</v>
      </c>
      <c r="K684" s="185" t="e">
        <f>VLOOKUP(C684,Personal!B:D,3,FALSE)</f>
        <v>#N/A</v>
      </c>
      <c r="L684" s="57">
        <f t="shared" ref="L684:L712" si="134">+MIN(J684,80)</f>
        <v>0</v>
      </c>
      <c r="M684" s="56">
        <f t="shared" si="131"/>
        <v>0</v>
      </c>
      <c r="N684" s="101" t="str">
        <f t="shared" ref="N684:N691" si="135">IF(J684=L684,"OK","LIMITADO A MÁXIMO CONVOCATORIA")</f>
        <v>OK</v>
      </c>
      <c r="O684" s="103"/>
    </row>
    <row r="685" spans="1:15">
      <c r="B685" s="99">
        <v>3</v>
      </c>
      <c r="C685" s="154"/>
      <c r="D685" s="157"/>
      <c r="E685" s="135">
        <f>IF(C685=0,0,VLOOKUP(C685,Personal!B:C,2,FALSE))</f>
        <v>0</v>
      </c>
      <c r="F685" s="155"/>
      <c r="G685" s="68">
        <f t="shared" si="132"/>
        <v>0</v>
      </c>
      <c r="I685" s="119"/>
      <c r="J685" s="58">
        <f t="shared" si="133"/>
        <v>0</v>
      </c>
      <c r="K685" s="185" t="e">
        <f>VLOOKUP(C685,Personal!B:D,3,FALSE)</f>
        <v>#N/A</v>
      </c>
      <c r="L685" s="57">
        <f t="shared" si="134"/>
        <v>0</v>
      </c>
      <c r="M685" s="56">
        <f t="shared" si="131"/>
        <v>0</v>
      </c>
      <c r="N685" s="101" t="str">
        <f t="shared" si="135"/>
        <v>OK</v>
      </c>
      <c r="O685" s="103"/>
    </row>
    <row r="686" spans="1:15">
      <c r="B686" s="99">
        <v>4</v>
      </c>
      <c r="C686" s="154"/>
      <c r="D686" s="157"/>
      <c r="E686" s="135">
        <f>IF(C686=0,0,VLOOKUP(C686,Personal!B:C,2,FALSE))</f>
        <v>0</v>
      </c>
      <c r="F686" s="155"/>
      <c r="G686" s="68">
        <f t="shared" si="132"/>
        <v>0</v>
      </c>
      <c r="I686" s="119"/>
      <c r="J686" s="58">
        <f t="shared" si="133"/>
        <v>0</v>
      </c>
      <c r="K686" s="185" t="e">
        <f>VLOOKUP(C686,Personal!B:D,3,FALSE)</f>
        <v>#N/A</v>
      </c>
      <c r="L686" s="57">
        <f t="shared" si="134"/>
        <v>0</v>
      </c>
      <c r="M686" s="56">
        <f t="shared" si="131"/>
        <v>0</v>
      </c>
      <c r="N686" s="101" t="str">
        <f t="shared" si="135"/>
        <v>OK</v>
      </c>
      <c r="O686" s="103"/>
    </row>
    <row r="687" spans="1:15">
      <c r="B687" s="99">
        <v>5</v>
      </c>
      <c r="C687" s="154"/>
      <c r="D687" s="157"/>
      <c r="E687" s="135">
        <f>IF(C687=0,0,VLOOKUP(C687,Personal!B:C,2,FALSE))</f>
        <v>0</v>
      </c>
      <c r="F687" s="155"/>
      <c r="G687" s="68">
        <f t="shared" si="132"/>
        <v>0</v>
      </c>
      <c r="I687" s="119"/>
      <c r="J687" s="58">
        <f t="shared" si="133"/>
        <v>0</v>
      </c>
      <c r="K687" s="185" t="e">
        <f>VLOOKUP(C687,Personal!B:D,3,FALSE)</f>
        <v>#N/A</v>
      </c>
      <c r="L687" s="57">
        <f t="shared" si="134"/>
        <v>0</v>
      </c>
      <c r="M687" s="56">
        <f t="shared" si="131"/>
        <v>0</v>
      </c>
      <c r="N687" s="101" t="str">
        <f t="shared" si="135"/>
        <v>OK</v>
      </c>
      <c r="O687" s="103"/>
    </row>
    <row r="688" spans="1:15">
      <c r="B688" s="99">
        <v>6</v>
      </c>
      <c r="C688" s="154"/>
      <c r="D688" s="157"/>
      <c r="E688" s="135">
        <f>IF(C688=0,0,VLOOKUP(C688,Personal!B:C,2,FALSE))</f>
        <v>0</v>
      </c>
      <c r="F688" s="155"/>
      <c r="G688" s="68">
        <f t="shared" si="132"/>
        <v>0</v>
      </c>
      <c r="I688" s="119"/>
      <c r="J688" s="58">
        <f t="shared" si="133"/>
        <v>0</v>
      </c>
      <c r="K688" s="185" t="e">
        <f>VLOOKUP(C688,Personal!B:D,3,FALSE)</f>
        <v>#N/A</v>
      </c>
      <c r="L688" s="57">
        <f t="shared" si="134"/>
        <v>0</v>
      </c>
      <c r="M688" s="56">
        <f t="shared" si="131"/>
        <v>0</v>
      </c>
      <c r="N688" s="101" t="str">
        <f t="shared" si="135"/>
        <v>OK</v>
      </c>
      <c r="O688" s="103"/>
    </row>
    <row r="689" spans="2:15">
      <c r="B689" s="99">
        <v>7</v>
      </c>
      <c r="C689" s="154"/>
      <c r="D689" s="157"/>
      <c r="E689" s="135">
        <f>IF(C689=0,0,VLOOKUP(C689,Personal!B:C,2,FALSE))</f>
        <v>0</v>
      </c>
      <c r="F689" s="155"/>
      <c r="G689" s="68">
        <f t="shared" si="132"/>
        <v>0</v>
      </c>
      <c r="I689" s="119"/>
      <c r="J689" s="58">
        <f t="shared" si="133"/>
        <v>0</v>
      </c>
      <c r="K689" s="185" t="e">
        <f>VLOOKUP(C689,Personal!B:D,3,FALSE)</f>
        <v>#N/A</v>
      </c>
      <c r="L689" s="57">
        <f t="shared" si="134"/>
        <v>0</v>
      </c>
      <c r="M689" s="56">
        <f t="shared" si="131"/>
        <v>0</v>
      </c>
      <c r="N689" s="101" t="str">
        <f t="shared" si="135"/>
        <v>OK</v>
      </c>
      <c r="O689" s="103"/>
    </row>
    <row r="690" spans="2:15">
      <c r="B690" s="99">
        <v>8</v>
      </c>
      <c r="C690" s="154"/>
      <c r="D690" s="157"/>
      <c r="E690" s="135">
        <f>IF(C690=0,0,VLOOKUP(C690,Personal!B:C,2,FALSE))</f>
        <v>0</v>
      </c>
      <c r="F690" s="155"/>
      <c r="G690" s="68">
        <f t="shared" si="132"/>
        <v>0</v>
      </c>
      <c r="I690" s="119"/>
      <c r="J690" s="58">
        <f t="shared" si="133"/>
        <v>0</v>
      </c>
      <c r="K690" s="185" t="e">
        <f>VLOOKUP(C690,Personal!B:D,3,FALSE)</f>
        <v>#N/A</v>
      </c>
      <c r="L690" s="57">
        <f t="shared" si="134"/>
        <v>0</v>
      </c>
      <c r="M690" s="56">
        <f t="shared" si="131"/>
        <v>0</v>
      </c>
      <c r="N690" s="101" t="str">
        <f t="shared" si="135"/>
        <v>OK</v>
      </c>
      <c r="O690" s="103"/>
    </row>
    <row r="691" spans="2:15">
      <c r="B691" s="99">
        <v>9</v>
      </c>
      <c r="C691" s="154"/>
      <c r="D691" s="157"/>
      <c r="E691" s="135">
        <f>IF(C691=0,0,VLOOKUP(C691,Personal!B:C,2,FALSE))</f>
        <v>0</v>
      </c>
      <c r="F691" s="155"/>
      <c r="G691" s="68">
        <f t="shared" si="132"/>
        <v>0</v>
      </c>
      <c r="I691" s="119"/>
      <c r="J691" s="58">
        <f t="shared" si="133"/>
        <v>0</v>
      </c>
      <c r="K691" s="185" t="e">
        <f>VLOOKUP(C691,Personal!B:D,3,FALSE)</f>
        <v>#N/A</v>
      </c>
      <c r="L691" s="57">
        <f t="shared" si="134"/>
        <v>0</v>
      </c>
      <c r="M691" s="56">
        <f t="shared" si="131"/>
        <v>0</v>
      </c>
      <c r="N691" s="101" t="str">
        <f t="shared" si="135"/>
        <v>OK</v>
      </c>
      <c r="O691" s="103"/>
    </row>
    <row r="692" spans="2:15">
      <c r="B692" s="99">
        <v>10</v>
      </c>
      <c r="C692" s="154"/>
      <c r="D692" s="157"/>
      <c r="E692" s="135">
        <f>IF(C692=0,0,VLOOKUP(C692,Personal!B:C,2,FALSE))</f>
        <v>0</v>
      </c>
      <c r="F692" s="155"/>
      <c r="G692" s="68">
        <f t="shared" si="132"/>
        <v>0</v>
      </c>
      <c r="I692" s="119"/>
      <c r="J692" s="58">
        <f t="shared" si="133"/>
        <v>0</v>
      </c>
      <c r="K692" s="185" t="e">
        <f>VLOOKUP(C692,Personal!B:D,3,FALSE)</f>
        <v>#N/A</v>
      </c>
      <c r="L692" s="57">
        <f t="shared" si="134"/>
        <v>0</v>
      </c>
      <c r="M692" s="56">
        <f t="shared" si="131"/>
        <v>0</v>
      </c>
      <c r="N692" s="101" t="str">
        <f>IF(J692=L692,"OK","LIMITADO A MÁXIMO CONVOCATORIA")</f>
        <v>OK</v>
      </c>
      <c r="O692" s="103"/>
    </row>
    <row r="693" spans="2:15">
      <c r="B693" s="99">
        <v>11</v>
      </c>
      <c r="C693" s="154"/>
      <c r="D693" s="157"/>
      <c r="E693" s="135">
        <f>IF(C693=0,0,VLOOKUP(C693,Personal!B:C,2,FALSE))</f>
        <v>0</v>
      </c>
      <c r="F693" s="155"/>
      <c r="G693" s="68">
        <f t="shared" si="132"/>
        <v>0</v>
      </c>
      <c r="I693" s="119"/>
      <c r="J693" s="58">
        <f t="shared" si="133"/>
        <v>0</v>
      </c>
      <c r="K693" s="185" t="e">
        <f>VLOOKUP(C693,Personal!B:D,3,FALSE)</f>
        <v>#N/A</v>
      </c>
      <c r="L693" s="57">
        <f t="shared" si="134"/>
        <v>0</v>
      </c>
      <c r="M693" s="56">
        <f t="shared" si="131"/>
        <v>0</v>
      </c>
      <c r="N693" s="101" t="str">
        <f>IF(J693=L693,"OK","LIMITADO A MÁXIMO CONVOCATORIA")</f>
        <v>OK</v>
      </c>
      <c r="O693" s="103"/>
    </row>
    <row r="694" spans="2:15">
      <c r="B694" s="99">
        <v>12</v>
      </c>
      <c r="C694" s="154"/>
      <c r="D694" s="157"/>
      <c r="E694" s="135">
        <f>IF(C694=0,0,VLOOKUP(C694,Personal!B:C,2,FALSE))</f>
        <v>0</v>
      </c>
      <c r="F694" s="155"/>
      <c r="G694" s="68">
        <f t="shared" si="132"/>
        <v>0</v>
      </c>
      <c r="I694" s="119"/>
      <c r="J694" s="58">
        <f t="shared" si="133"/>
        <v>0</v>
      </c>
      <c r="K694" s="185" t="e">
        <f>VLOOKUP(C694,Personal!B:D,3,FALSE)</f>
        <v>#N/A</v>
      </c>
      <c r="L694" s="57">
        <f t="shared" si="134"/>
        <v>0</v>
      </c>
      <c r="M694" s="56">
        <f t="shared" si="131"/>
        <v>0</v>
      </c>
      <c r="N694" s="101" t="str">
        <f>IF(J694=L694,"OK","LIMITADO A MÁXIMO CONVOCATORIA")</f>
        <v>OK</v>
      </c>
      <c r="O694" s="103"/>
    </row>
    <row r="695" spans="2:15">
      <c r="B695" s="99">
        <v>13</v>
      </c>
      <c r="C695" s="154"/>
      <c r="D695" s="157"/>
      <c r="E695" s="135">
        <f>IF(C695=0,0,VLOOKUP(C695,Personal!B:C,2,FALSE))</f>
        <v>0</v>
      </c>
      <c r="F695" s="155"/>
      <c r="G695" s="68">
        <f t="shared" si="132"/>
        <v>0</v>
      </c>
      <c r="I695" s="119"/>
      <c r="J695" s="58">
        <f t="shared" si="133"/>
        <v>0</v>
      </c>
      <c r="K695" s="185" t="e">
        <f>VLOOKUP(C695,Personal!B:D,3,FALSE)</f>
        <v>#N/A</v>
      </c>
      <c r="L695" s="57">
        <f t="shared" si="134"/>
        <v>0</v>
      </c>
      <c r="M695" s="56">
        <f t="shared" si="131"/>
        <v>0</v>
      </c>
      <c r="N695" s="101" t="str">
        <f t="shared" ref="N695:N700" si="136">IF(J695=L695,"OK","LIMITADO A MÁXIMO CONVOCATORIA")</f>
        <v>OK</v>
      </c>
      <c r="O695" s="103"/>
    </row>
    <row r="696" spans="2:15">
      <c r="B696" s="99">
        <v>14</v>
      </c>
      <c r="C696" s="154"/>
      <c r="D696" s="157"/>
      <c r="E696" s="135">
        <f>IF(C696=0,0,VLOOKUP(C696,Personal!B:C,2,FALSE))</f>
        <v>0</v>
      </c>
      <c r="F696" s="155"/>
      <c r="G696" s="68">
        <f t="shared" si="132"/>
        <v>0</v>
      </c>
      <c r="I696" s="119"/>
      <c r="J696" s="58">
        <f t="shared" si="133"/>
        <v>0</v>
      </c>
      <c r="K696" s="185" t="e">
        <f>VLOOKUP(C696,Personal!B:D,3,FALSE)</f>
        <v>#N/A</v>
      </c>
      <c r="L696" s="57">
        <f t="shared" si="134"/>
        <v>0</v>
      </c>
      <c r="M696" s="56">
        <f t="shared" si="131"/>
        <v>0</v>
      </c>
      <c r="N696" s="101" t="str">
        <f t="shared" si="136"/>
        <v>OK</v>
      </c>
      <c r="O696" s="103"/>
    </row>
    <row r="697" spans="2:15">
      <c r="B697" s="99">
        <v>15</v>
      </c>
      <c r="C697" s="154"/>
      <c r="D697" s="157"/>
      <c r="E697" s="135">
        <f>IF(C697=0,0,VLOOKUP(C697,Personal!B:C,2,FALSE))</f>
        <v>0</v>
      </c>
      <c r="F697" s="155"/>
      <c r="G697" s="68">
        <f t="shared" si="132"/>
        <v>0</v>
      </c>
      <c r="I697" s="119"/>
      <c r="J697" s="58">
        <f t="shared" si="133"/>
        <v>0</v>
      </c>
      <c r="K697" s="185" t="e">
        <f>VLOOKUP(C697,Personal!B:D,3,FALSE)</f>
        <v>#N/A</v>
      </c>
      <c r="L697" s="57">
        <f t="shared" si="134"/>
        <v>0</v>
      </c>
      <c r="M697" s="56">
        <f t="shared" si="131"/>
        <v>0</v>
      </c>
      <c r="N697" s="101" t="str">
        <f t="shared" si="136"/>
        <v>OK</v>
      </c>
      <c r="O697" s="103"/>
    </row>
    <row r="698" spans="2:15">
      <c r="B698" s="99">
        <v>16</v>
      </c>
      <c r="C698" s="154"/>
      <c r="D698" s="157"/>
      <c r="E698" s="135">
        <f>IF(C698=0,0,VLOOKUP(C698,Personal!B:C,2,FALSE))</f>
        <v>0</v>
      </c>
      <c r="F698" s="155"/>
      <c r="G698" s="68">
        <f t="shared" si="132"/>
        <v>0</v>
      </c>
      <c r="I698" s="119"/>
      <c r="J698" s="58">
        <f t="shared" si="133"/>
        <v>0</v>
      </c>
      <c r="K698" s="185" t="e">
        <f>VLOOKUP(C698,Personal!B:D,3,FALSE)</f>
        <v>#N/A</v>
      </c>
      <c r="L698" s="57">
        <f t="shared" si="134"/>
        <v>0</v>
      </c>
      <c r="M698" s="56">
        <f t="shared" si="131"/>
        <v>0</v>
      </c>
      <c r="N698" s="101" t="str">
        <f t="shared" si="136"/>
        <v>OK</v>
      </c>
      <c r="O698" s="103"/>
    </row>
    <row r="699" spans="2:15">
      <c r="B699" s="99">
        <v>17</v>
      </c>
      <c r="C699" s="154"/>
      <c r="D699" s="157"/>
      <c r="E699" s="135">
        <f>IF(C699=0,0,VLOOKUP(C699,Personal!B:C,2,FALSE))</f>
        <v>0</v>
      </c>
      <c r="F699" s="155"/>
      <c r="G699" s="68">
        <f t="shared" si="132"/>
        <v>0</v>
      </c>
      <c r="I699" s="119"/>
      <c r="J699" s="58">
        <f t="shared" si="133"/>
        <v>0</v>
      </c>
      <c r="K699" s="185" t="e">
        <f>VLOOKUP(C699,Personal!B:D,3,FALSE)</f>
        <v>#N/A</v>
      </c>
      <c r="L699" s="57">
        <f t="shared" si="134"/>
        <v>0</v>
      </c>
      <c r="M699" s="56">
        <f t="shared" si="131"/>
        <v>0</v>
      </c>
      <c r="N699" s="101" t="str">
        <f t="shared" si="136"/>
        <v>OK</v>
      </c>
      <c r="O699" s="103"/>
    </row>
    <row r="700" spans="2:15">
      <c r="B700" s="99">
        <v>18</v>
      </c>
      <c r="C700" s="154"/>
      <c r="D700" s="157"/>
      <c r="E700" s="135">
        <f>IF(C700=0,0,VLOOKUP(C700,Personal!B:C,2,FALSE))</f>
        <v>0</v>
      </c>
      <c r="F700" s="155"/>
      <c r="G700" s="68">
        <f t="shared" si="132"/>
        <v>0</v>
      </c>
      <c r="I700" s="119"/>
      <c r="J700" s="58">
        <f t="shared" si="133"/>
        <v>0</v>
      </c>
      <c r="K700" s="185" t="e">
        <f>VLOOKUP(C700,Personal!B:D,3,FALSE)</f>
        <v>#N/A</v>
      </c>
      <c r="L700" s="57">
        <f t="shared" si="134"/>
        <v>0</v>
      </c>
      <c r="M700" s="56">
        <f t="shared" si="131"/>
        <v>0</v>
      </c>
      <c r="N700" s="101" t="str">
        <f t="shared" si="136"/>
        <v>OK</v>
      </c>
      <c r="O700" s="103"/>
    </row>
    <row r="701" spans="2:15">
      <c r="B701" s="99">
        <v>19</v>
      </c>
      <c r="C701" s="154"/>
      <c r="D701" s="157"/>
      <c r="E701" s="135">
        <f>IF(C701=0,0,VLOOKUP(C701,Personal!B:C,2,FALSE))</f>
        <v>0</v>
      </c>
      <c r="F701" s="155"/>
      <c r="G701" s="68">
        <f t="shared" si="132"/>
        <v>0</v>
      </c>
      <c r="I701" s="119"/>
      <c r="J701" s="58">
        <f t="shared" si="133"/>
        <v>0</v>
      </c>
      <c r="K701" s="185" t="e">
        <f>VLOOKUP(C701,Personal!B:D,3,FALSE)</f>
        <v>#N/A</v>
      </c>
      <c r="L701" s="57">
        <f t="shared" si="134"/>
        <v>0</v>
      </c>
      <c r="M701" s="56">
        <f t="shared" si="131"/>
        <v>0</v>
      </c>
      <c r="N701" s="101" t="str">
        <f>IF(J701=L701,"OK","LIMITADO A MÁXIMO CONVOCATORIA")</f>
        <v>OK</v>
      </c>
      <c r="O701" s="103"/>
    </row>
    <row r="702" spans="2:15">
      <c r="B702" s="99">
        <v>20</v>
      </c>
      <c r="C702" s="154"/>
      <c r="D702" s="157"/>
      <c r="E702" s="135">
        <f>IF(C702=0,0,VLOOKUP(C702,Personal!B:C,2,FALSE))</f>
        <v>0</v>
      </c>
      <c r="F702" s="155"/>
      <c r="G702" s="68">
        <f t="shared" si="132"/>
        <v>0</v>
      </c>
      <c r="I702" s="119"/>
      <c r="J702" s="58">
        <f t="shared" si="133"/>
        <v>0</v>
      </c>
      <c r="K702" s="185" t="e">
        <f>VLOOKUP(C702,Personal!B:D,3,FALSE)</f>
        <v>#N/A</v>
      </c>
      <c r="L702" s="57">
        <f t="shared" si="134"/>
        <v>0</v>
      </c>
      <c r="M702" s="56">
        <f t="shared" si="131"/>
        <v>0</v>
      </c>
      <c r="N702" s="101" t="str">
        <f>IF(J702=L702,"OK","LIMITADO A MÁXIMO CONVOCATORIA")</f>
        <v>OK</v>
      </c>
      <c r="O702" s="103"/>
    </row>
    <row r="703" spans="2:15">
      <c r="B703" s="99">
        <v>21</v>
      </c>
      <c r="C703" s="154"/>
      <c r="D703" s="154"/>
      <c r="E703" s="135">
        <f>IF(C703=0,0,VLOOKUP(C703,Personal!B:C,2,FALSE))</f>
        <v>0</v>
      </c>
      <c r="F703" s="155"/>
      <c r="G703" s="68">
        <f t="shared" si="132"/>
        <v>0</v>
      </c>
      <c r="I703" s="119"/>
      <c r="J703" s="58">
        <f t="shared" si="133"/>
        <v>0</v>
      </c>
      <c r="K703" s="185" t="e">
        <f>VLOOKUP(C703,Personal!B:D,3,FALSE)</f>
        <v>#N/A</v>
      </c>
      <c r="L703" s="57">
        <f t="shared" si="134"/>
        <v>0</v>
      </c>
      <c r="M703" s="56">
        <f t="shared" si="131"/>
        <v>0</v>
      </c>
      <c r="N703" s="101" t="str">
        <f>IF(J703=L703,"OK","LIMITADO A MÁXIMO CONVOCATORIA")</f>
        <v>OK</v>
      </c>
      <c r="O703" s="103"/>
    </row>
    <row r="704" spans="2:15">
      <c r="B704" s="99">
        <v>22</v>
      </c>
      <c r="C704" s="154"/>
      <c r="D704" s="157"/>
      <c r="E704" s="135">
        <f>IF(C704=0,0,VLOOKUP(C704,Personal!B:C,2,FALSE))</f>
        <v>0</v>
      </c>
      <c r="F704" s="155"/>
      <c r="G704" s="68">
        <f t="shared" si="132"/>
        <v>0</v>
      </c>
      <c r="I704" s="119"/>
      <c r="J704" s="58">
        <f t="shared" si="133"/>
        <v>0</v>
      </c>
      <c r="K704" s="185" t="e">
        <f>VLOOKUP(C704,Personal!B:D,3,FALSE)</f>
        <v>#N/A</v>
      </c>
      <c r="L704" s="57">
        <f t="shared" si="134"/>
        <v>0</v>
      </c>
      <c r="M704" s="56">
        <f t="shared" si="131"/>
        <v>0</v>
      </c>
      <c r="N704" s="101" t="str">
        <f t="shared" ref="N704:N710" si="137">IF(J704=L704,"OK","LIMITADO A MÁXIMO CONVOCATORIA")</f>
        <v>OK</v>
      </c>
      <c r="O704" s="103"/>
    </row>
    <row r="705" spans="1:15">
      <c r="B705" s="99">
        <v>23</v>
      </c>
      <c r="C705" s="154"/>
      <c r="D705" s="157"/>
      <c r="E705" s="135">
        <f>IF(C705=0,0,VLOOKUP(C705,Personal!B:C,2,FALSE))</f>
        <v>0</v>
      </c>
      <c r="F705" s="155"/>
      <c r="G705" s="68">
        <f t="shared" si="132"/>
        <v>0</v>
      </c>
      <c r="I705" s="119"/>
      <c r="J705" s="58">
        <f t="shared" si="133"/>
        <v>0</v>
      </c>
      <c r="K705" s="185" t="e">
        <f>VLOOKUP(C705,Personal!B:D,3,FALSE)</f>
        <v>#N/A</v>
      </c>
      <c r="L705" s="57">
        <f t="shared" si="134"/>
        <v>0</v>
      </c>
      <c r="M705" s="56">
        <f t="shared" si="131"/>
        <v>0</v>
      </c>
      <c r="N705" s="101" t="str">
        <f t="shared" si="137"/>
        <v>OK</v>
      </c>
      <c r="O705" s="103"/>
    </row>
    <row r="706" spans="1:15">
      <c r="B706" s="99">
        <v>24</v>
      </c>
      <c r="C706" s="154"/>
      <c r="D706" s="157"/>
      <c r="E706" s="135">
        <f>IF(C706=0,0,VLOOKUP(C706,Personal!B:C,2,FALSE))</f>
        <v>0</v>
      </c>
      <c r="F706" s="155"/>
      <c r="G706" s="68">
        <f t="shared" si="132"/>
        <v>0</v>
      </c>
      <c r="I706" s="119"/>
      <c r="J706" s="58">
        <f t="shared" si="133"/>
        <v>0</v>
      </c>
      <c r="K706" s="185" t="e">
        <f>VLOOKUP(C706,Personal!B:D,3,FALSE)</f>
        <v>#N/A</v>
      </c>
      <c r="L706" s="57">
        <f t="shared" si="134"/>
        <v>0</v>
      </c>
      <c r="M706" s="56">
        <f t="shared" si="131"/>
        <v>0</v>
      </c>
      <c r="N706" s="101" t="str">
        <f t="shared" si="137"/>
        <v>OK</v>
      </c>
      <c r="O706" s="103"/>
    </row>
    <row r="707" spans="1:15">
      <c r="B707" s="99">
        <v>25</v>
      </c>
      <c r="C707" s="154"/>
      <c r="D707" s="157"/>
      <c r="E707" s="135">
        <f>IF(C707=0,0,VLOOKUP(C707,Personal!B:C,2,FALSE))</f>
        <v>0</v>
      </c>
      <c r="F707" s="155"/>
      <c r="G707" s="68">
        <f t="shared" si="132"/>
        <v>0</v>
      </c>
      <c r="I707" s="119"/>
      <c r="J707" s="58">
        <f t="shared" si="133"/>
        <v>0</v>
      </c>
      <c r="K707" s="185" t="e">
        <f>VLOOKUP(C707,Personal!B:D,3,FALSE)</f>
        <v>#N/A</v>
      </c>
      <c r="L707" s="57">
        <f t="shared" si="134"/>
        <v>0</v>
      </c>
      <c r="M707" s="56">
        <f t="shared" si="131"/>
        <v>0</v>
      </c>
      <c r="N707" s="101" t="str">
        <f t="shared" si="137"/>
        <v>OK</v>
      </c>
      <c r="O707" s="103"/>
    </row>
    <row r="708" spans="1:15">
      <c r="B708" s="99">
        <v>26</v>
      </c>
      <c r="C708" s="154"/>
      <c r="D708" s="157"/>
      <c r="E708" s="135">
        <f>IF(C708=0,0,VLOOKUP(C708,Personal!B:C,2,FALSE))</f>
        <v>0</v>
      </c>
      <c r="F708" s="155"/>
      <c r="G708" s="68">
        <f t="shared" si="132"/>
        <v>0</v>
      </c>
      <c r="I708" s="119"/>
      <c r="J708" s="58">
        <f t="shared" si="133"/>
        <v>0</v>
      </c>
      <c r="K708" s="185" t="e">
        <f>VLOOKUP(C708,Personal!B:D,3,FALSE)</f>
        <v>#N/A</v>
      </c>
      <c r="L708" s="57">
        <f t="shared" si="134"/>
        <v>0</v>
      </c>
      <c r="M708" s="56">
        <f t="shared" si="131"/>
        <v>0</v>
      </c>
      <c r="N708" s="101" t="str">
        <f t="shared" si="137"/>
        <v>OK</v>
      </c>
      <c r="O708" s="103"/>
    </row>
    <row r="709" spans="1:15">
      <c r="B709" s="99">
        <v>27</v>
      </c>
      <c r="C709" s="154"/>
      <c r="D709" s="157"/>
      <c r="E709" s="135">
        <f>IF(C709=0,0,VLOOKUP(C709,Personal!B:C,2,FALSE))</f>
        <v>0</v>
      </c>
      <c r="F709" s="155"/>
      <c r="G709" s="68">
        <f t="shared" si="132"/>
        <v>0</v>
      </c>
      <c r="I709" s="119"/>
      <c r="J709" s="58">
        <f t="shared" si="133"/>
        <v>0</v>
      </c>
      <c r="K709" s="185" t="e">
        <f>VLOOKUP(C709,Personal!B:D,3,FALSE)</f>
        <v>#N/A</v>
      </c>
      <c r="L709" s="57">
        <f t="shared" si="134"/>
        <v>0</v>
      </c>
      <c r="M709" s="56">
        <f t="shared" si="131"/>
        <v>0</v>
      </c>
      <c r="N709" s="101" t="str">
        <f t="shared" si="137"/>
        <v>OK</v>
      </c>
      <c r="O709" s="103"/>
    </row>
    <row r="710" spans="1:15">
      <c r="B710" s="99">
        <v>28</v>
      </c>
      <c r="C710" s="154"/>
      <c r="D710" s="157"/>
      <c r="E710" s="135">
        <f>IF(C710=0,0,VLOOKUP(C710,Personal!B:C,2,FALSE))</f>
        <v>0</v>
      </c>
      <c r="F710" s="155"/>
      <c r="G710" s="68">
        <f t="shared" si="132"/>
        <v>0</v>
      </c>
      <c r="I710" s="119"/>
      <c r="J710" s="58">
        <f t="shared" si="133"/>
        <v>0</v>
      </c>
      <c r="K710" s="185" t="e">
        <f>VLOOKUP(C710,Personal!B:D,3,FALSE)</f>
        <v>#N/A</v>
      </c>
      <c r="L710" s="57">
        <f t="shared" si="134"/>
        <v>0</v>
      </c>
      <c r="M710" s="56">
        <f t="shared" si="131"/>
        <v>0</v>
      </c>
      <c r="N710" s="101" t="str">
        <f t="shared" si="137"/>
        <v>OK</v>
      </c>
      <c r="O710" s="103"/>
    </row>
    <row r="711" spans="1:15">
      <c r="B711" s="99">
        <v>29</v>
      </c>
      <c r="C711" s="154"/>
      <c r="D711" s="157"/>
      <c r="E711" s="135">
        <f>IF(C711=0,0,VLOOKUP(C711,Personal!B:C,2,FALSE))</f>
        <v>0</v>
      </c>
      <c r="F711" s="155"/>
      <c r="G711" s="68">
        <f t="shared" si="132"/>
        <v>0</v>
      </c>
      <c r="I711" s="119"/>
      <c r="J711" s="58">
        <f t="shared" si="133"/>
        <v>0</v>
      </c>
      <c r="K711" s="185" t="e">
        <f>VLOOKUP(C711,Personal!B:D,3,FALSE)</f>
        <v>#N/A</v>
      </c>
      <c r="L711" s="57">
        <f t="shared" si="134"/>
        <v>0</v>
      </c>
      <c r="M711" s="56">
        <f t="shared" si="131"/>
        <v>0</v>
      </c>
      <c r="N711" s="101" t="str">
        <f>IF(J711=L711,"OK","LIMITADO A MÁXIMO CONVOCATORIA")</f>
        <v>OK</v>
      </c>
      <c r="O711" s="103"/>
    </row>
    <row r="712" spans="1:15" ht="13.5" thickBot="1">
      <c r="B712" s="99">
        <v>30</v>
      </c>
      <c r="C712" s="154"/>
      <c r="D712" s="157"/>
      <c r="E712" s="135">
        <f>IF(C712=0,0,VLOOKUP(C712,Personal!B:C,2,FALSE))</f>
        <v>0</v>
      </c>
      <c r="F712" s="155"/>
      <c r="G712" s="68">
        <f t="shared" si="132"/>
        <v>0</v>
      </c>
      <c r="I712" s="119"/>
      <c r="J712" s="58">
        <f t="shared" si="133"/>
        <v>0</v>
      </c>
      <c r="K712" s="185" t="e">
        <f>VLOOKUP(C712,Personal!B:D,3,FALSE)</f>
        <v>#N/A</v>
      </c>
      <c r="L712" s="57">
        <f t="shared" si="134"/>
        <v>0</v>
      </c>
      <c r="M712" s="56">
        <f t="shared" si="131"/>
        <v>0</v>
      </c>
      <c r="N712" s="101" t="str">
        <f>IF(J712=L712,"OK","LIMITADO A MÁXIMO CONVOCATORIA")</f>
        <v>OK</v>
      </c>
      <c r="O712" s="103"/>
    </row>
    <row r="713" spans="1:15" ht="26.25" thickBot="1">
      <c r="C713" s="131" t="s">
        <v>1554</v>
      </c>
      <c r="D713" s="131"/>
      <c r="E713" s="132"/>
      <c r="F713" s="133">
        <f>+SUM(F683:F712)</f>
        <v>0</v>
      </c>
      <c r="G713" s="133">
        <f>+SUM(G683:G712)</f>
        <v>0</v>
      </c>
      <c r="I713" s="119"/>
      <c r="J713" s="104" t="s">
        <v>1547</v>
      </c>
      <c r="K713" s="125"/>
      <c r="L713" s="105" t="s">
        <v>1547</v>
      </c>
      <c r="M713" s="89">
        <f>+SUM(M683:M712)</f>
        <v>0</v>
      </c>
      <c r="N713" s="118"/>
      <c r="O713" s="128"/>
    </row>
    <row r="714" spans="1:15" ht="13.5" thickBot="1">
      <c r="I714" s="120"/>
      <c r="J714" s="121"/>
      <c r="K714" s="121"/>
      <c r="L714" s="121"/>
      <c r="M714" s="121"/>
      <c r="N714" s="121"/>
      <c r="O714" s="108"/>
    </row>
    <row r="715" spans="1:15" ht="13.5" thickBot="1"/>
    <row r="716" spans="1:15" s="16" customFormat="1" ht="16.5">
      <c r="A716" s="87"/>
      <c r="B716" s="87"/>
      <c r="C716" s="129" t="s">
        <v>53</v>
      </c>
      <c r="D716" s="158" t="s">
        <v>68</v>
      </c>
      <c r="F716" s="129" t="s">
        <v>1552</v>
      </c>
      <c r="G716" s="158"/>
      <c r="H716" s="23"/>
      <c r="I716" s="113"/>
      <c r="J716" s="85"/>
      <c r="K716" s="85"/>
      <c r="L716" s="114"/>
      <c r="M716" s="85"/>
      <c r="N716" s="115"/>
      <c r="O716" s="94"/>
    </row>
    <row r="717" spans="1:15" s="16" customFormat="1" ht="63.75">
      <c r="A717" s="87"/>
      <c r="B717" s="87"/>
      <c r="C717" s="13" t="s">
        <v>1562</v>
      </c>
      <c r="D717" s="88" t="s">
        <v>1543</v>
      </c>
      <c r="E717" s="88" t="s">
        <v>1553</v>
      </c>
      <c r="F717" s="13" t="s">
        <v>1039</v>
      </c>
      <c r="G717" s="13" t="s">
        <v>1040</v>
      </c>
      <c r="H717" s="23"/>
      <c r="I717" s="116"/>
      <c r="J717" s="95" t="s">
        <v>1544</v>
      </c>
      <c r="K717" s="95" t="s">
        <v>1593</v>
      </c>
      <c r="L717" s="96" t="s">
        <v>1651</v>
      </c>
      <c r="M717" s="13" t="s">
        <v>1546</v>
      </c>
      <c r="N717" s="88" t="s">
        <v>1652</v>
      </c>
      <c r="O717" s="98"/>
    </row>
    <row r="718" spans="1:15">
      <c r="B718" s="99">
        <v>1</v>
      </c>
      <c r="C718" s="154"/>
      <c r="D718" s="157"/>
      <c r="E718" s="135">
        <f>IF(C718=0,0,VLOOKUP(C718,Personal!B:C,2,FALSE))</f>
        <v>0</v>
      </c>
      <c r="F718" s="155"/>
      <c r="G718" s="68">
        <f>IF(F718=0,0,E718/K718*F718)</f>
        <v>0</v>
      </c>
      <c r="I718" s="117"/>
      <c r="J718" s="58">
        <f>IF(E718=0,0,E718/K718)</f>
        <v>0</v>
      </c>
      <c r="K718" s="185" t="e">
        <f>VLOOKUP(C718,Personal!B:D,3,FALSE)</f>
        <v>#N/A</v>
      </c>
      <c r="L718" s="57">
        <f>+MIN(J718,80)</f>
        <v>0</v>
      </c>
      <c r="M718" s="56">
        <f t="shared" ref="M718:M747" si="138">+L718*F718</f>
        <v>0</v>
      </c>
      <c r="N718" s="101" t="str">
        <f>IF(J718=L718,"OK","LIMITADO A MÁXIMO CONVOCATORIA")</f>
        <v>OK</v>
      </c>
      <c r="O718" s="103"/>
    </row>
    <row r="719" spans="1:15">
      <c r="B719" s="99">
        <v>2</v>
      </c>
      <c r="C719" s="154"/>
      <c r="D719" s="157"/>
      <c r="E719" s="135">
        <f>IF(C719=0,0,VLOOKUP(C719,Personal!B:C,2,FALSE))</f>
        <v>0</v>
      </c>
      <c r="F719" s="155"/>
      <c r="G719" s="68">
        <f t="shared" ref="G719:G747" si="139">IF(F719=0,0,E719/K719*F719)</f>
        <v>0</v>
      </c>
      <c r="I719" s="119"/>
      <c r="J719" s="58">
        <f t="shared" ref="J719:J747" si="140">IF(E719=0,0,E719/K719)</f>
        <v>0</v>
      </c>
      <c r="K719" s="185" t="e">
        <f>VLOOKUP(C719,Personal!B:D,3,FALSE)</f>
        <v>#N/A</v>
      </c>
      <c r="L719" s="57">
        <f t="shared" ref="L719:L747" si="141">+MIN(J719,80)</f>
        <v>0</v>
      </c>
      <c r="M719" s="56">
        <f t="shared" si="138"/>
        <v>0</v>
      </c>
      <c r="N719" s="101" t="str">
        <f t="shared" ref="N719:N726" si="142">IF(J719=L719,"OK","LIMITADO A MÁXIMO CONVOCATORIA")</f>
        <v>OK</v>
      </c>
      <c r="O719" s="103"/>
    </row>
    <row r="720" spans="1:15">
      <c r="B720" s="99">
        <v>3</v>
      </c>
      <c r="C720" s="154"/>
      <c r="D720" s="157"/>
      <c r="E720" s="135">
        <f>IF(C720=0,0,VLOOKUP(C720,Personal!B:C,2,FALSE))</f>
        <v>0</v>
      </c>
      <c r="F720" s="155"/>
      <c r="G720" s="68">
        <f t="shared" si="139"/>
        <v>0</v>
      </c>
      <c r="I720" s="119"/>
      <c r="J720" s="58">
        <f t="shared" si="140"/>
        <v>0</v>
      </c>
      <c r="K720" s="185" t="e">
        <f>VLOOKUP(C720,Personal!B:D,3,FALSE)</f>
        <v>#N/A</v>
      </c>
      <c r="L720" s="57">
        <f t="shared" si="141"/>
        <v>0</v>
      </c>
      <c r="M720" s="56">
        <f t="shared" si="138"/>
        <v>0</v>
      </c>
      <c r="N720" s="101" t="str">
        <f t="shared" si="142"/>
        <v>OK</v>
      </c>
      <c r="O720" s="103"/>
    </row>
    <row r="721" spans="2:15">
      <c r="B721" s="99">
        <v>4</v>
      </c>
      <c r="C721" s="154"/>
      <c r="D721" s="157"/>
      <c r="E721" s="135">
        <f>IF(C721=0,0,VLOOKUP(C721,Personal!B:C,2,FALSE))</f>
        <v>0</v>
      </c>
      <c r="F721" s="155"/>
      <c r="G721" s="68">
        <f t="shared" si="139"/>
        <v>0</v>
      </c>
      <c r="I721" s="119"/>
      <c r="J721" s="58">
        <f t="shared" si="140"/>
        <v>0</v>
      </c>
      <c r="K721" s="185" t="e">
        <f>VLOOKUP(C721,Personal!B:D,3,FALSE)</f>
        <v>#N/A</v>
      </c>
      <c r="L721" s="57">
        <f t="shared" si="141"/>
        <v>0</v>
      </c>
      <c r="M721" s="56">
        <f t="shared" si="138"/>
        <v>0</v>
      </c>
      <c r="N721" s="101" t="str">
        <f t="shared" si="142"/>
        <v>OK</v>
      </c>
      <c r="O721" s="103"/>
    </row>
    <row r="722" spans="2:15">
      <c r="B722" s="99">
        <v>5</v>
      </c>
      <c r="C722" s="154"/>
      <c r="D722" s="157"/>
      <c r="E722" s="135">
        <f>IF(C722=0,0,VLOOKUP(C722,Personal!B:C,2,FALSE))</f>
        <v>0</v>
      </c>
      <c r="F722" s="155"/>
      <c r="G722" s="68">
        <f t="shared" si="139"/>
        <v>0</v>
      </c>
      <c r="I722" s="119"/>
      <c r="J722" s="58">
        <f t="shared" si="140"/>
        <v>0</v>
      </c>
      <c r="K722" s="185" t="e">
        <f>VLOOKUP(C722,Personal!B:D,3,FALSE)</f>
        <v>#N/A</v>
      </c>
      <c r="L722" s="57">
        <f t="shared" si="141"/>
        <v>0</v>
      </c>
      <c r="M722" s="56">
        <f t="shared" si="138"/>
        <v>0</v>
      </c>
      <c r="N722" s="101" t="str">
        <f t="shared" si="142"/>
        <v>OK</v>
      </c>
      <c r="O722" s="103"/>
    </row>
    <row r="723" spans="2:15">
      <c r="B723" s="99">
        <v>6</v>
      </c>
      <c r="C723" s="154"/>
      <c r="D723" s="157"/>
      <c r="E723" s="135">
        <f>IF(C723=0,0,VLOOKUP(C723,Personal!B:C,2,FALSE))</f>
        <v>0</v>
      </c>
      <c r="F723" s="155"/>
      <c r="G723" s="68">
        <f t="shared" si="139"/>
        <v>0</v>
      </c>
      <c r="I723" s="119"/>
      <c r="J723" s="58">
        <f t="shared" si="140"/>
        <v>0</v>
      </c>
      <c r="K723" s="185" t="e">
        <f>VLOOKUP(C723,Personal!B:D,3,FALSE)</f>
        <v>#N/A</v>
      </c>
      <c r="L723" s="57">
        <f t="shared" si="141"/>
        <v>0</v>
      </c>
      <c r="M723" s="56">
        <f t="shared" si="138"/>
        <v>0</v>
      </c>
      <c r="N723" s="101" t="str">
        <f t="shared" si="142"/>
        <v>OK</v>
      </c>
      <c r="O723" s="103"/>
    </row>
    <row r="724" spans="2:15">
      <c r="B724" s="99">
        <v>7</v>
      </c>
      <c r="C724" s="154"/>
      <c r="D724" s="157"/>
      <c r="E724" s="135">
        <f>IF(C724=0,0,VLOOKUP(C724,Personal!B:C,2,FALSE))</f>
        <v>0</v>
      </c>
      <c r="F724" s="155"/>
      <c r="G724" s="68">
        <f t="shared" si="139"/>
        <v>0</v>
      </c>
      <c r="I724" s="119"/>
      <c r="J724" s="58">
        <f t="shared" si="140"/>
        <v>0</v>
      </c>
      <c r="K724" s="185" t="e">
        <f>VLOOKUP(C724,Personal!B:D,3,FALSE)</f>
        <v>#N/A</v>
      </c>
      <c r="L724" s="57">
        <f t="shared" si="141"/>
        <v>0</v>
      </c>
      <c r="M724" s="56">
        <f t="shared" si="138"/>
        <v>0</v>
      </c>
      <c r="N724" s="101" t="str">
        <f t="shared" si="142"/>
        <v>OK</v>
      </c>
      <c r="O724" s="103"/>
    </row>
    <row r="725" spans="2:15">
      <c r="B725" s="99">
        <v>8</v>
      </c>
      <c r="C725" s="154"/>
      <c r="D725" s="157"/>
      <c r="E725" s="135">
        <f>IF(C725=0,0,VLOOKUP(C725,Personal!B:C,2,FALSE))</f>
        <v>0</v>
      </c>
      <c r="F725" s="155"/>
      <c r="G725" s="68">
        <f t="shared" si="139"/>
        <v>0</v>
      </c>
      <c r="I725" s="119"/>
      <c r="J725" s="58">
        <f t="shared" si="140"/>
        <v>0</v>
      </c>
      <c r="K725" s="185" t="e">
        <f>VLOOKUP(C725,Personal!B:D,3,FALSE)</f>
        <v>#N/A</v>
      </c>
      <c r="L725" s="57">
        <f t="shared" si="141"/>
        <v>0</v>
      </c>
      <c r="M725" s="56">
        <f t="shared" si="138"/>
        <v>0</v>
      </c>
      <c r="N725" s="101" t="str">
        <f t="shared" si="142"/>
        <v>OK</v>
      </c>
      <c r="O725" s="103"/>
    </row>
    <row r="726" spans="2:15">
      <c r="B726" s="99">
        <v>9</v>
      </c>
      <c r="C726" s="154"/>
      <c r="D726" s="157"/>
      <c r="E726" s="135">
        <f>IF(C726=0,0,VLOOKUP(C726,Personal!B:C,2,FALSE))</f>
        <v>0</v>
      </c>
      <c r="F726" s="155"/>
      <c r="G726" s="68">
        <f t="shared" si="139"/>
        <v>0</v>
      </c>
      <c r="I726" s="119"/>
      <c r="J726" s="58">
        <f t="shared" si="140"/>
        <v>0</v>
      </c>
      <c r="K726" s="185" t="e">
        <f>VLOOKUP(C726,Personal!B:D,3,FALSE)</f>
        <v>#N/A</v>
      </c>
      <c r="L726" s="57">
        <f t="shared" si="141"/>
        <v>0</v>
      </c>
      <c r="M726" s="56">
        <f t="shared" si="138"/>
        <v>0</v>
      </c>
      <c r="N726" s="101" t="str">
        <f t="shared" si="142"/>
        <v>OK</v>
      </c>
      <c r="O726" s="103"/>
    </row>
    <row r="727" spans="2:15">
      <c r="B727" s="99">
        <v>10</v>
      </c>
      <c r="C727" s="154"/>
      <c r="D727" s="157"/>
      <c r="E727" s="135">
        <f>IF(C727=0,0,VLOOKUP(C727,Personal!B:C,2,FALSE))</f>
        <v>0</v>
      </c>
      <c r="F727" s="155"/>
      <c r="G727" s="68">
        <f t="shared" si="139"/>
        <v>0</v>
      </c>
      <c r="I727" s="119"/>
      <c r="J727" s="58">
        <f t="shared" si="140"/>
        <v>0</v>
      </c>
      <c r="K727" s="185" t="e">
        <f>VLOOKUP(C727,Personal!B:D,3,FALSE)</f>
        <v>#N/A</v>
      </c>
      <c r="L727" s="57">
        <f t="shared" si="141"/>
        <v>0</v>
      </c>
      <c r="M727" s="56">
        <f t="shared" si="138"/>
        <v>0</v>
      </c>
      <c r="N727" s="101" t="str">
        <f>IF(J727=L727,"OK","LIMITADO A MÁXIMO CONVOCATORIA")</f>
        <v>OK</v>
      </c>
      <c r="O727" s="103"/>
    </row>
    <row r="728" spans="2:15">
      <c r="B728" s="99">
        <v>11</v>
      </c>
      <c r="C728" s="154"/>
      <c r="D728" s="157"/>
      <c r="E728" s="135">
        <f>IF(C728=0,0,VLOOKUP(C728,Personal!B:C,2,FALSE))</f>
        <v>0</v>
      </c>
      <c r="F728" s="155"/>
      <c r="G728" s="68">
        <f t="shared" si="139"/>
        <v>0</v>
      </c>
      <c r="I728" s="119"/>
      <c r="J728" s="58">
        <f t="shared" si="140"/>
        <v>0</v>
      </c>
      <c r="K728" s="185" t="e">
        <f>VLOOKUP(C728,Personal!B:D,3,FALSE)</f>
        <v>#N/A</v>
      </c>
      <c r="L728" s="57">
        <f t="shared" si="141"/>
        <v>0</v>
      </c>
      <c r="M728" s="56">
        <f t="shared" si="138"/>
        <v>0</v>
      </c>
      <c r="N728" s="101" t="str">
        <f>IF(J728=L728,"OK","LIMITADO A MÁXIMO CONVOCATORIA")</f>
        <v>OK</v>
      </c>
      <c r="O728" s="103"/>
    </row>
    <row r="729" spans="2:15">
      <c r="B729" s="99">
        <v>12</v>
      </c>
      <c r="C729" s="154"/>
      <c r="D729" s="157"/>
      <c r="E729" s="135">
        <f>IF(C729=0,0,VLOOKUP(C729,Personal!B:C,2,FALSE))</f>
        <v>0</v>
      </c>
      <c r="F729" s="155"/>
      <c r="G729" s="68">
        <f t="shared" si="139"/>
        <v>0</v>
      </c>
      <c r="I729" s="119"/>
      <c r="J729" s="58">
        <f t="shared" si="140"/>
        <v>0</v>
      </c>
      <c r="K729" s="185" t="e">
        <f>VLOOKUP(C729,Personal!B:D,3,FALSE)</f>
        <v>#N/A</v>
      </c>
      <c r="L729" s="57">
        <f t="shared" si="141"/>
        <v>0</v>
      </c>
      <c r="M729" s="56">
        <f t="shared" si="138"/>
        <v>0</v>
      </c>
      <c r="N729" s="101" t="str">
        <f>IF(J729=L729,"OK","LIMITADO A MÁXIMO CONVOCATORIA")</f>
        <v>OK</v>
      </c>
      <c r="O729" s="103"/>
    </row>
    <row r="730" spans="2:15">
      <c r="B730" s="99">
        <v>13</v>
      </c>
      <c r="C730" s="154"/>
      <c r="D730" s="157"/>
      <c r="E730" s="135">
        <f>IF(C730=0,0,VLOOKUP(C730,Personal!B:C,2,FALSE))</f>
        <v>0</v>
      </c>
      <c r="F730" s="155"/>
      <c r="G730" s="68">
        <f t="shared" si="139"/>
        <v>0</v>
      </c>
      <c r="I730" s="119"/>
      <c r="J730" s="58">
        <f t="shared" si="140"/>
        <v>0</v>
      </c>
      <c r="K730" s="185" t="e">
        <f>VLOOKUP(C730,Personal!B:D,3,FALSE)</f>
        <v>#N/A</v>
      </c>
      <c r="L730" s="57">
        <f t="shared" si="141"/>
        <v>0</v>
      </c>
      <c r="M730" s="56">
        <f t="shared" si="138"/>
        <v>0</v>
      </c>
      <c r="N730" s="101" t="str">
        <f t="shared" ref="N730:N735" si="143">IF(J730=L730,"OK","LIMITADO A MÁXIMO CONVOCATORIA")</f>
        <v>OK</v>
      </c>
      <c r="O730" s="103"/>
    </row>
    <row r="731" spans="2:15">
      <c r="B731" s="99">
        <v>14</v>
      </c>
      <c r="C731" s="154"/>
      <c r="D731" s="157"/>
      <c r="E731" s="135">
        <f>IF(C731=0,0,VLOOKUP(C731,Personal!B:C,2,FALSE))</f>
        <v>0</v>
      </c>
      <c r="F731" s="155"/>
      <c r="G731" s="68">
        <f t="shared" si="139"/>
        <v>0</v>
      </c>
      <c r="I731" s="119"/>
      <c r="J731" s="58">
        <f t="shared" si="140"/>
        <v>0</v>
      </c>
      <c r="K731" s="185" t="e">
        <f>VLOOKUP(C731,Personal!B:D,3,FALSE)</f>
        <v>#N/A</v>
      </c>
      <c r="L731" s="57">
        <f t="shared" si="141"/>
        <v>0</v>
      </c>
      <c r="M731" s="56">
        <f t="shared" si="138"/>
        <v>0</v>
      </c>
      <c r="N731" s="101" t="str">
        <f t="shared" si="143"/>
        <v>OK</v>
      </c>
      <c r="O731" s="103"/>
    </row>
    <row r="732" spans="2:15">
      <c r="B732" s="99">
        <v>15</v>
      </c>
      <c r="C732" s="154"/>
      <c r="D732" s="157"/>
      <c r="E732" s="135">
        <f>IF(C732=0,0,VLOOKUP(C732,Personal!B:C,2,FALSE))</f>
        <v>0</v>
      </c>
      <c r="F732" s="155"/>
      <c r="G732" s="68">
        <f t="shared" si="139"/>
        <v>0</v>
      </c>
      <c r="I732" s="119"/>
      <c r="J732" s="58">
        <f t="shared" si="140"/>
        <v>0</v>
      </c>
      <c r="K732" s="185" t="e">
        <f>VLOOKUP(C732,Personal!B:D,3,FALSE)</f>
        <v>#N/A</v>
      </c>
      <c r="L732" s="57">
        <f t="shared" si="141"/>
        <v>0</v>
      </c>
      <c r="M732" s="56">
        <f t="shared" si="138"/>
        <v>0</v>
      </c>
      <c r="N732" s="101" t="str">
        <f t="shared" si="143"/>
        <v>OK</v>
      </c>
      <c r="O732" s="103"/>
    </row>
    <row r="733" spans="2:15">
      <c r="B733" s="99">
        <v>16</v>
      </c>
      <c r="C733" s="154"/>
      <c r="D733" s="157"/>
      <c r="E733" s="135">
        <f>IF(C733=0,0,VLOOKUP(C733,Personal!B:C,2,FALSE))</f>
        <v>0</v>
      </c>
      <c r="F733" s="155"/>
      <c r="G733" s="68">
        <f t="shared" si="139"/>
        <v>0</v>
      </c>
      <c r="I733" s="119"/>
      <c r="J733" s="58">
        <f t="shared" si="140"/>
        <v>0</v>
      </c>
      <c r="K733" s="185" t="e">
        <f>VLOOKUP(C733,Personal!B:D,3,FALSE)</f>
        <v>#N/A</v>
      </c>
      <c r="L733" s="57">
        <f t="shared" si="141"/>
        <v>0</v>
      </c>
      <c r="M733" s="56">
        <f t="shared" si="138"/>
        <v>0</v>
      </c>
      <c r="N733" s="101" t="str">
        <f t="shared" si="143"/>
        <v>OK</v>
      </c>
      <c r="O733" s="103"/>
    </row>
    <row r="734" spans="2:15">
      <c r="B734" s="99">
        <v>17</v>
      </c>
      <c r="C734" s="154"/>
      <c r="D734" s="157"/>
      <c r="E734" s="135">
        <f>IF(C734=0,0,VLOOKUP(C734,Personal!B:C,2,FALSE))</f>
        <v>0</v>
      </c>
      <c r="F734" s="155"/>
      <c r="G734" s="68">
        <f t="shared" si="139"/>
        <v>0</v>
      </c>
      <c r="I734" s="119"/>
      <c r="J734" s="58">
        <f t="shared" si="140"/>
        <v>0</v>
      </c>
      <c r="K734" s="185" t="e">
        <f>VLOOKUP(C734,Personal!B:D,3,FALSE)</f>
        <v>#N/A</v>
      </c>
      <c r="L734" s="57">
        <f t="shared" si="141"/>
        <v>0</v>
      </c>
      <c r="M734" s="56">
        <f t="shared" si="138"/>
        <v>0</v>
      </c>
      <c r="N734" s="101" t="str">
        <f t="shared" si="143"/>
        <v>OK</v>
      </c>
      <c r="O734" s="103"/>
    </row>
    <row r="735" spans="2:15">
      <c r="B735" s="99">
        <v>18</v>
      </c>
      <c r="C735" s="154"/>
      <c r="D735" s="157"/>
      <c r="E735" s="135">
        <f>IF(C735=0,0,VLOOKUP(C735,Personal!B:C,2,FALSE))</f>
        <v>0</v>
      </c>
      <c r="F735" s="155"/>
      <c r="G735" s="68">
        <f t="shared" si="139"/>
        <v>0</v>
      </c>
      <c r="I735" s="119"/>
      <c r="J735" s="58">
        <f t="shared" si="140"/>
        <v>0</v>
      </c>
      <c r="K735" s="185" t="e">
        <f>VLOOKUP(C735,Personal!B:D,3,FALSE)</f>
        <v>#N/A</v>
      </c>
      <c r="L735" s="57">
        <f t="shared" si="141"/>
        <v>0</v>
      </c>
      <c r="M735" s="56">
        <f t="shared" si="138"/>
        <v>0</v>
      </c>
      <c r="N735" s="101" t="str">
        <f t="shared" si="143"/>
        <v>OK</v>
      </c>
      <c r="O735" s="103"/>
    </row>
    <row r="736" spans="2:15">
      <c r="B736" s="99">
        <v>19</v>
      </c>
      <c r="C736" s="154"/>
      <c r="D736" s="157"/>
      <c r="E736" s="135">
        <f>IF(C736=0,0,VLOOKUP(C736,Personal!B:C,2,FALSE))</f>
        <v>0</v>
      </c>
      <c r="F736" s="155"/>
      <c r="G736" s="68">
        <f t="shared" si="139"/>
        <v>0</v>
      </c>
      <c r="I736" s="119"/>
      <c r="J736" s="58">
        <f t="shared" si="140"/>
        <v>0</v>
      </c>
      <c r="K736" s="185" t="e">
        <f>VLOOKUP(C736,Personal!B:D,3,FALSE)</f>
        <v>#N/A</v>
      </c>
      <c r="L736" s="57">
        <f t="shared" si="141"/>
        <v>0</v>
      </c>
      <c r="M736" s="56">
        <f t="shared" si="138"/>
        <v>0</v>
      </c>
      <c r="N736" s="101" t="str">
        <f>IF(J736=L736,"OK","LIMITADO A MÁXIMO CONVOCATORIA")</f>
        <v>OK</v>
      </c>
      <c r="O736" s="103"/>
    </row>
    <row r="737" spans="1:15">
      <c r="B737" s="99">
        <v>20</v>
      </c>
      <c r="C737" s="154"/>
      <c r="D737" s="157"/>
      <c r="E737" s="135">
        <f>IF(C737=0,0,VLOOKUP(C737,Personal!B:C,2,FALSE))</f>
        <v>0</v>
      </c>
      <c r="F737" s="155"/>
      <c r="G737" s="68">
        <f t="shared" si="139"/>
        <v>0</v>
      </c>
      <c r="I737" s="119"/>
      <c r="J737" s="58">
        <f t="shared" si="140"/>
        <v>0</v>
      </c>
      <c r="K737" s="185" t="e">
        <f>VLOOKUP(C737,Personal!B:D,3,FALSE)</f>
        <v>#N/A</v>
      </c>
      <c r="L737" s="57">
        <f t="shared" si="141"/>
        <v>0</v>
      </c>
      <c r="M737" s="56">
        <f t="shared" si="138"/>
        <v>0</v>
      </c>
      <c r="N737" s="101" t="str">
        <f>IF(J737=L737,"OK","LIMITADO A MÁXIMO CONVOCATORIA")</f>
        <v>OK</v>
      </c>
      <c r="O737" s="103"/>
    </row>
    <row r="738" spans="1:15">
      <c r="B738" s="99">
        <v>21</v>
      </c>
      <c r="C738" s="154"/>
      <c r="D738" s="154"/>
      <c r="E738" s="135">
        <f>IF(C738=0,0,VLOOKUP(C738,Personal!B:C,2,FALSE))</f>
        <v>0</v>
      </c>
      <c r="F738" s="155"/>
      <c r="G738" s="68">
        <f t="shared" si="139"/>
        <v>0</v>
      </c>
      <c r="I738" s="119"/>
      <c r="J738" s="58">
        <f t="shared" si="140"/>
        <v>0</v>
      </c>
      <c r="K738" s="185" t="e">
        <f>VLOOKUP(C738,Personal!B:D,3,FALSE)</f>
        <v>#N/A</v>
      </c>
      <c r="L738" s="57">
        <f t="shared" si="141"/>
        <v>0</v>
      </c>
      <c r="M738" s="56">
        <f t="shared" si="138"/>
        <v>0</v>
      </c>
      <c r="N738" s="101" t="str">
        <f>IF(J738=L738,"OK","LIMITADO A MÁXIMO CONVOCATORIA")</f>
        <v>OK</v>
      </c>
      <c r="O738" s="103"/>
    </row>
    <row r="739" spans="1:15">
      <c r="B739" s="99">
        <v>22</v>
      </c>
      <c r="C739" s="154"/>
      <c r="D739" s="157"/>
      <c r="E739" s="135">
        <f>IF(C739=0,0,VLOOKUP(C739,Personal!B:C,2,FALSE))</f>
        <v>0</v>
      </c>
      <c r="F739" s="155"/>
      <c r="G739" s="68">
        <f t="shared" si="139"/>
        <v>0</v>
      </c>
      <c r="I739" s="119"/>
      <c r="J739" s="58">
        <f t="shared" si="140"/>
        <v>0</v>
      </c>
      <c r="K739" s="185" t="e">
        <f>VLOOKUP(C739,Personal!B:D,3,FALSE)</f>
        <v>#N/A</v>
      </c>
      <c r="L739" s="57">
        <f t="shared" si="141"/>
        <v>0</v>
      </c>
      <c r="M739" s="56">
        <f t="shared" si="138"/>
        <v>0</v>
      </c>
      <c r="N739" s="101" t="str">
        <f t="shared" ref="N739:N745" si="144">IF(J739=L739,"OK","LIMITADO A MÁXIMO CONVOCATORIA")</f>
        <v>OK</v>
      </c>
      <c r="O739" s="103"/>
    </row>
    <row r="740" spans="1:15">
      <c r="B740" s="99">
        <v>23</v>
      </c>
      <c r="C740" s="154"/>
      <c r="D740" s="157"/>
      <c r="E740" s="135">
        <f>IF(C740=0,0,VLOOKUP(C740,Personal!B:C,2,FALSE))</f>
        <v>0</v>
      </c>
      <c r="F740" s="155"/>
      <c r="G740" s="68">
        <f t="shared" si="139"/>
        <v>0</v>
      </c>
      <c r="I740" s="119"/>
      <c r="J740" s="58">
        <f t="shared" si="140"/>
        <v>0</v>
      </c>
      <c r="K740" s="185" t="e">
        <f>VLOOKUP(C740,Personal!B:D,3,FALSE)</f>
        <v>#N/A</v>
      </c>
      <c r="L740" s="57">
        <f t="shared" si="141"/>
        <v>0</v>
      </c>
      <c r="M740" s="56">
        <f t="shared" si="138"/>
        <v>0</v>
      </c>
      <c r="N740" s="101" t="str">
        <f t="shared" si="144"/>
        <v>OK</v>
      </c>
      <c r="O740" s="103"/>
    </row>
    <row r="741" spans="1:15">
      <c r="B741" s="99">
        <v>24</v>
      </c>
      <c r="C741" s="154"/>
      <c r="D741" s="157"/>
      <c r="E741" s="135">
        <f>IF(C741=0,0,VLOOKUP(C741,Personal!B:C,2,FALSE))</f>
        <v>0</v>
      </c>
      <c r="F741" s="155"/>
      <c r="G741" s="68">
        <f t="shared" si="139"/>
        <v>0</v>
      </c>
      <c r="I741" s="119"/>
      <c r="J741" s="58">
        <f t="shared" si="140"/>
        <v>0</v>
      </c>
      <c r="K741" s="185" t="e">
        <f>VLOOKUP(C741,Personal!B:D,3,FALSE)</f>
        <v>#N/A</v>
      </c>
      <c r="L741" s="57">
        <f t="shared" si="141"/>
        <v>0</v>
      </c>
      <c r="M741" s="56">
        <f t="shared" si="138"/>
        <v>0</v>
      </c>
      <c r="N741" s="101" t="str">
        <f t="shared" si="144"/>
        <v>OK</v>
      </c>
      <c r="O741" s="103"/>
    </row>
    <row r="742" spans="1:15">
      <c r="B742" s="99">
        <v>25</v>
      </c>
      <c r="C742" s="154"/>
      <c r="D742" s="157"/>
      <c r="E742" s="135">
        <f>IF(C742=0,0,VLOOKUP(C742,Personal!B:C,2,FALSE))</f>
        <v>0</v>
      </c>
      <c r="F742" s="155"/>
      <c r="G742" s="68">
        <f t="shared" si="139"/>
        <v>0</v>
      </c>
      <c r="I742" s="119"/>
      <c r="J742" s="58">
        <f t="shared" si="140"/>
        <v>0</v>
      </c>
      <c r="K742" s="185" t="e">
        <f>VLOOKUP(C742,Personal!B:D,3,FALSE)</f>
        <v>#N/A</v>
      </c>
      <c r="L742" s="57">
        <f t="shared" si="141"/>
        <v>0</v>
      </c>
      <c r="M742" s="56">
        <f t="shared" si="138"/>
        <v>0</v>
      </c>
      <c r="N742" s="101" t="str">
        <f t="shared" si="144"/>
        <v>OK</v>
      </c>
      <c r="O742" s="103"/>
    </row>
    <row r="743" spans="1:15">
      <c r="B743" s="99">
        <v>26</v>
      </c>
      <c r="C743" s="154"/>
      <c r="D743" s="157"/>
      <c r="E743" s="135">
        <f>IF(C743=0,0,VLOOKUP(C743,Personal!B:C,2,FALSE))</f>
        <v>0</v>
      </c>
      <c r="F743" s="155"/>
      <c r="G743" s="68">
        <f t="shared" si="139"/>
        <v>0</v>
      </c>
      <c r="I743" s="119"/>
      <c r="J743" s="58">
        <f t="shared" si="140"/>
        <v>0</v>
      </c>
      <c r="K743" s="185" t="e">
        <f>VLOOKUP(C743,Personal!B:D,3,FALSE)</f>
        <v>#N/A</v>
      </c>
      <c r="L743" s="57">
        <f t="shared" si="141"/>
        <v>0</v>
      </c>
      <c r="M743" s="56">
        <f t="shared" si="138"/>
        <v>0</v>
      </c>
      <c r="N743" s="101" t="str">
        <f t="shared" si="144"/>
        <v>OK</v>
      </c>
      <c r="O743" s="103"/>
    </row>
    <row r="744" spans="1:15">
      <c r="B744" s="99">
        <v>27</v>
      </c>
      <c r="C744" s="154"/>
      <c r="D744" s="157"/>
      <c r="E744" s="135">
        <f>IF(C744=0,0,VLOOKUP(C744,Personal!B:C,2,FALSE))</f>
        <v>0</v>
      </c>
      <c r="F744" s="155"/>
      <c r="G744" s="68">
        <f t="shared" si="139"/>
        <v>0</v>
      </c>
      <c r="I744" s="119"/>
      <c r="J744" s="58">
        <f t="shared" si="140"/>
        <v>0</v>
      </c>
      <c r="K744" s="185" t="e">
        <f>VLOOKUP(C744,Personal!B:D,3,FALSE)</f>
        <v>#N/A</v>
      </c>
      <c r="L744" s="57">
        <f t="shared" si="141"/>
        <v>0</v>
      </c>
      <c r="M744" s="56">
        <f t="shared" si="138"/>
        <v>0</v>
      </c>
      <c r="N744" s="101" t="str">
        <f t="shared" si="144"/>
        <v>OK</v>
      </c>
      <c r="O744" s="103"/>
    </row>
    <row r="745" spans="1:15">
      <c r="B745" s="99">
        <v>28</v>
      </c>
      <c r="C745" s="154"/>
      <c r="D745" s="157"/>
      <c r="E745" s="135">
        <f>IF(C745=0,0,VLOOKUP(C745,Personal!B:C,2,FALSE))</f>
        <v>0</v>
      </c>
      <c r="F745" s="155"/>
      <c r="G745" s="68">
        <f t="shared" si="139"/>
        <v>0</v>
      </c>
      <c r="I745" s="119"/>
      <c r="J745" s="58">
        <f t="shared" si="140"/>
        <v>0</v>
      </c>
      <c r="K745" s="185" t="e">
        <f>VLOOKUP(C745,Personal!B:D,3,FALSE)</f>
        <v>#N/A</v>
      </c>
      <c r="L745" s="57">
        <f t="shared" si="141"/>
        <v>0</v>
      </c>
      <c r="M745" s="56">
        <f t="shared" si="138"/>
        <v>0</v>
      </c>
      <c r="N745" s="101" t="str">
        <f t="shared" si="144"/>
        <v>OK</v>
      </c>
      <c r="O745" s="103"/>
    </row>
    <row r="746" spans="1:15">
      <c r="B746" s="99">
        <v>29</v>
      </c>
      <c r="C746" s="154"/>
      <c r="D746" s="157"/>
      <c r="E746" s="135">
        <f>IF(C746=0,0,VLOOKUP(C746,Personal!B:C,2,FALSE))</f>
        <v>0</v>
      </c>
      <c r="F746" s="155"/>
      <c r="G746" s="68">
        <f t="shared" si="139"/>
        <v>0</v>
      </c>
      <c r="I746" s="119"/>
      <c r="J746" s="58">
        <f t="shared" si="140"/>
        <v>0</v>
      </c>
      <c r="K746" s="185" t="e">
        <f>VLOOKUP(C746,Personal!B:D,3,FALSE)</f>
        <v>#N/A</v>
      </c>
      <c r="L746" s="57">
        <f t="shared" si="141"/>
        <v>0</v>
      </c>
      <c r="M746" s="56">
        <f t="shared" si="138"/>
        <v>0</v>
      </c>
      <c r="N746" s="101" t="str">
        <f>IF(J746=L746,"OK","LIMITADO A MÁXIMO CONVOCATORIA")</f>
        <v>OK</v>
      </c>
      <c r="O746" s="103"/>
    </row>
    <row r="747" spans="1:15" ht="13.5" thickBot="1">
      <c r="B747" s="99">
        <v>30</v>
      </c>
      <c r="C747" s="154"/>
      <c r="D747" s="157"/>
      <c r="E747" s="135">
        <f>IF(C747=0,0,VLOOKUP(C747,Personal!B:C,2,FALSE))</f>
        <v>0</v>
      </c>
      <c r="F747" s="155"/>
      <c r="G747" s="68">
        <f t="shared" si="139"/>
        <v>0</v>
      </c>
      <c r="I747" s="119"/>
      <c r="J747" s="58">
        <f t="shared" si="140"/>
        <v>0</v>
      </c>
      <c r="K747" s="185" t="e">
        <f>VLOOKUP(C747,Personal!B:D,3,FALSE)</f>
        <v>#N/A</v>
      </c>
      <c r="L747" s="57">
        <f t="shared" si="141"/>
        <v>0</v>
      </c>
      <c r="M747" s="56">
        <f t="shared" si="138"/>
        <v>0</v>
      </c>
      <c r="N747" s="101" t="str">
        <f>IF(J747=L747,"OK","LIMITADO A MÁXIMO CONVOCATORIA")</f>
        <v>OK</v>
      </c>
      <c r="O747" s="103"/>
    </row>
    <row r="748" spans="1:15" ht="26.25" thickBot="1">
      <c r="C748" s="131" t="s">
        <v>1554</v>
      </c>
      <c r="D748" s="131"/>
      <c r="E748" s="132"/>
      <c r="F748" s="133">
        <f>+SUM(F718:F747)</f>
        <v>0</v>
      </c>
      <c r="G748" s="133">
        <f>+SUM(G718:G747)</f>
        <v>0</v>
      </c>
      <c r="I748" s="119"/>
      <c r="J748" s="104" t="s">
        <v>1547</v>
      </c>
      <c r="K748" s="125"/>
      <c r="L748" s="105" t="s">
        <v>1547</v>
      </c>
      <c r="M748" s="89">
        <f>+SUM(M718:M747)</f>
        <v>0</v>
      </c>
      <c r="N748" s="118"/>
      <c r="O748" s="128"/>
    </row>
    <row r="749" spans="1:15" ht="13.5" thickBot="1">
      <c r="I749" s="120"/>
      <c r="J749" s="121"/>
      <c r="K749" s="121"/>
      <c r="L749" s="121"/>
      <c r="M749" s="121"/>
      <c r="N749" s="121"/>
      <c r="O749" s="108"/>
    </row>
    <row r="750" spans="1:15" ht="13.5" thickBot="1"/>
    <row r="751" spans="1:15" s="16" customFormat="1" ht="16.5">
      <c r="A751" s="87"/>
      <c r="B751" s="87"/>
      <c r="C751" s="129" t="s">
        <v>53</v>
      </c>
      <c r="D751" s="158" t="s">
        <v>69</v>
      </c>
      <c r="F751" s="129" t="s">
        <v>1552</v>
      </c>
      <c r="G751" s="158"/>
      <c r="H751" s="23"/>
      <c r="I751" s="113"/>
      <c r="J751" s="85"/>
      <c r="K751" s="85"/>
      <c r="L751" s="114"/>
      <c r="M751" s="85"/>
      <c r="N751" s="115"/>
      <c r="O751" s="94"/>
    </row>
    <row r="752" spans="1:15" s="16" customFormat="1" ht="63.75">
      <c r="A752" s="87"/>
      <c r="B752" s="87"/>
      <c r="C752" s="13" t="s">
        <v>1562</v>
      </c>
      <c r="D752" s="88" t="s">
        <v>1543</v>
      </c>
      <c r="E752" s="88" t="s">
        <v>1553</v>
      </c>
      <c r="F752" s="13" t="s">
        <v>1039</v>
      </c>
      <c r="G752" s="13" t="s">
        <v>1040</v>
      </c>
      <c r="H752" s="23"/>
      <c r="I752" s="116"/>
      <c r="J752" s="95" t="s">
        <v>1544</v>
      </c>
      <c r="K752" s="95" t="s">
        <v>1593</v>
      </c>
      <c r="L752" s="96" t="s">
        <v>1651</v>
      </c>
      <c r="M752" s="13" t="s">
        <v>1546</v>
      </c>
      <c r="N752" s="88" t="s">
        <v>1652</v>
      </c>
      <c r="O752" s="98"/>
    </row>
    <row r="753" spans="2:15">
      <c r="B753" s="99">
        <v>1</v>
      </c>
      <c r="C753" s="154"/>
      <c r="D753" s="157"/>
      <c r="E753" s="135">
        <f>IF(C753=0,0,VLOOKUP(C753,Personal!B:C,2,FALSE))</f>
        <v>0</v>
      </c>
      <c r="F753" s="155"/>
      <c r="G753" s="68">
        <f>IF(F753=0,0,E753/K753*F753)</f>
        <v>0</v>
      </c>
      <c r="I753" s="117"/>
      <c r="J753" s="58">
        <f>IF(E753=0,0,E753/K753)</f>
        <v>0</v>
      </c>
      <c r="K753" s="185" t="e">
        <f>VLOOKUP(C753,Personal!B:D,3,FALSE)</f>
        <v>#N/A</v>
      </c>
      <c r="L753" s="57">
        <f>+MIN(J753,80)</f>
        <v>0</v>
      </c>
      <c r="M753" s="56">
        <f t="shared" ref="M753:M782" si="145">+L753*F753</f>
        <v>0</v>
      </c>
      <c r="N753" s="101" t="str">
        <f>IF(J753=L753,"OK","LIMITADO A MÁXIMO CONVOCATORIA")</f>
        <v>OK</v>
      </c>
      <c r="O753" s="103"/>
    </row>
    <row r="754" spans="2:15">
      <c r="B754" s="99">
        <v>2</v>
      </c>
      <c r="C754" s="154"/>
      <c r="D754" s="157"/>
      <c r="E754" s="135">
        <f>IF(C754=0,0,VLOOKUP(C754,Personal!B:C,2,FALSE))</f>
        <v>0</v>
      </c>
      <c r="F754" s="155"/>
      <c r="G754" s="68">
        <f t="shared" ref="G754:G782" si="146">IF(F754=0,0,E754/K754*F754)</f>
        <v>0</v>
      </c>
      <c r="I754" s="119"/>
      <c r="J754" s="58">
        <f t="shared" ref="J754:J782" si="147">IF(E754=0,0,E754/K754)</f>
        <v>0</v>
      </c>
      <c r="K754" s="185" t="e">
        <f>VLOOKUP(C754,Personal!B:D,3,FALSE)</f>
        <v>#N/A</v>
      </c>
      <c r="L754" s="57">
        <f t="shared" ref="L754:L782" si="148">+MIN(J754,80)</f>
        <v>0</v>
      </c>
      <c r="M754" s="56">
        <f t="shared" si="145"/>
        <v>0</v>
      </c>
      <c r="N754" s="101" t="str">
        <f t="shared" ref="N754:N761" si="149">IF(J754=L754,"OK","LIMITADO A MÁXIMO CONVOCATORIA")</f>
        <v>OK</v>
      </c>
      <c r="O754" s="103"/>
    </row>
    <row r="755" spans="2:15">
      <c r="B755" s="99">
        <v>3</v>
      </c>
      <c r="C755" s="154"/>
      <c r="D755" s="157"/>
      <c r="E755" s="135">
        <f>IF(C755=0,0,VLOOKUP(C755,Personal!B:C,2,FALSE))</f>
        <v>0</v>
      </c>
      <c r="F755" s="155"/>
      <c r="G755" s="68">
        <f t="shared" si="146"/>
        <v>0</v>
      </c>
      <c r="I755" s="119"/>
      <c r="J755" s="58">
        <f t="shared" si="147"/>
        <v>0</v>
      </c>
      <c r="K755" s="185" t="e">
        <f>VLOOKUP(C755,Personal!B:D,3,FALSE)</f>
        <v>#N/A</v>
      </c>
      <c r="L755" s="57">
        <f t="shared" si="148"/>
        <v>0</v>
      </c>
      <c r="M755" s="56">
        <f t="shared" si="145"/>
        <v>0</v>
      </c>
      <c r="N755" s="101" t="str">
        <f t="shared" si="149"/>
        <v>OK</v>
      </c>
      <c r="O755" s="103"/>
    </row>
    <row r="756" spans="2:15">
      <c r="B756" s="99">
        <v>4</v>
      </c>
      <c r="C756" s="154"/>
      <c r="D756" s="157"/>
      <c r="E756" s="135">
        <f>IF(C756=0,0,VLOOKUP(C756,Personal!B:C,2,FALSE))</f>
        <v>0</v>
      </c>
      <c r="F756" s="155"/>
      <c r="G756" s="68">
        <f t="shared" si="146"/>
        <v>0</v>
      </c>
      <c r="I756" s="119"/>
      <c r="J756" s="58">
        <f t="shared" si="147"/>
        <v>0</v>
      </c>
      <c r="K756" s="185" t="e">
        <f>VLOOKUP(C756,Personal!B:D,3,FALSE)</f>
        <v>#N/A</v>
      </c>
      <c r="L756" s="57">
        <f t="shared" si="148"/>
        <v>0</v>
      </c>
      <c r="M756" s="56">
        <f t="shared" si="145"/>
        <v>0</v>
      </c>
      <c r="N756" s="101" t="str">
        <f t="shared" si="149"/>
        <v>OK</v>
      </c>
      <c r="O756" s="103"/>
    </row>
    <row r="757" spans="2:15">
      <c r="B757" s="99">
        <v>5</v>
      </c>
      <c r="C757" s="154"/>
      <c r="D757" s="157"/>
      <c r="E757" s="135">
        <f>IF(C757=0,0,VLOOKUP(C757,Personal!B:C,2,FALSE))</f>
        <v>0</v>
      </c>
      <c r="F757" s="155"/>
      <c r="G757" s="68">
        <f t="shared" si="146"/>
        <v>0</v>
      </c>
      <c r="I757" s="119"/>
      <c r="J757" s="58">
        <f t="shared" si="147"/>
        <v>0</v>
      </c>
      <c r="K757" s="185" t="e">
        <f>VLOOKUP(C757,Personal!B:D,3,FALSE)</f>
        <v>#N/A</v>
      </c>
      <c r="L757" s="57">
        <f t="shared" si="148"/>
        <v>0</v>
      </c>
      <c r="M757" s="56">
        <f t="shared" si="145"/>
        <v>0</v>
      </c>
      <c r="N757" s="101" t="str">
        <f t="shared" si="149"/>
        <v>OK</v>
      </c>
      <c r="O757" s="103"/>
    </row>
    <row r="758" spans="2:15">
      <c r="B758" s="99">
        <v>6</v>
      </c>
      <c r="C758" s="154"/>
      <c r="D758" s="157"/>
      <c r="E758" s="135">
        <f>IF(C758=0,0,VLOOKUP(C758,Personal!B:C,2,FALSE))</f>
        <v>0</v>
      </c>
      <c r="F758" s="155"/>
      <c r="G758" s="68">
        <f t="shared" si="146"/>
        <v>0</v>
      </c>
      <c r="I758" s="119"/>
      <c r="J758" s="58">
        <f t="shared" si="147"/>
        <v>0</v>
      </c>
      <c r="K758" s="185" t="e">
        <f>VLOOKUP(C758,Personal!B:D,3,FALSE)</f>
        <v>#N/A</v>
      </c>
      <c r="L758" s="57">
        <f t="shared" si="148"/>
        <v>0</v>
      </c>
      <c r="M758" s="56">
        <f t="shared" si="145"/>
        <v>0</v>
      </c>
      <c r="N758" s="101" t="str">
        <f t="shared" si="149"/>
        <v>OK</v>
      </c>
      <c r="O758" s="103"/>
    </row>
    <row r="759" spans="2:15">
      <c r="B759" s="99">
        <v>7</v>
      </c>
      <c r="C759" s="154"/>
      <c r="D759" s="157"/>
      <c r="E759" s="135">
        <f>IF(C759=0,0,VLOOKUP(C759,Personal!B:C,2,FALSE))</f>
        <v>0</v>
      </c>
      <c r="F759" s="155"/>
      <c r="G759" s="68">
        <f t="shared" si="146"/>
        <v>0</v>
      </c>
      <c r="I759" s="119"/>
      <c r="J759" s="58">
        <f t="shared" si="147"/>
        <v>0</v>
      </c>
      <c r="K759" s="185" t="e">
        <f>VLOOKUP(C759,Personal!B:D,3,FALSE)</f>
        <v>#N/A</v>
      </c>
      <c r="L759" s="57">
        <f t="shared" si="148"/>
        <v>0</v>
      </c>
      <c r="M759" s="56">
        <f t="shared" si="145"/>
        <v>0</v>
      </c>
      <c r="N759" s="101" t="str">
        <f t="shared" si="149"/>
        <v>OK</v>
      </c>
      <c r="O759" s="103"/>
    </row>
    <row r="760" spans="2:15">
      <c r="B760" s="99">
        <v>8</v>
      </c>
      <c r="C760" s="154"/>
      <c r="D760" s="157"/>
      <c r="E760" s="135">
        <f>IF(C760=0,0,VLOOKUP(C760,Personal!B:C,2,FALSE))</f>
        <v>0</v>
      </c>
      <c r="F760" s="155"/>
      <c r="G760" s="68">
        <f t="shared" si="146"/>
        <v>0</v>
      </c>
      <c r="I760" s="119"/>
      <c r="J760" s="58">
        <f t="shared" si="147"/>
        <v>0</v>
      </c>
      <c r="K760" s="185" t="e">
        <f>VLOOKUP(C760,Personal!B:D,3,FALSE)</f>
        <v>#N/A</v>
      </c>
      <c r="L760" s="57">
        <f t="shared" si="148"/>
        <v>0</v>
      </c>
      <c r="M760" s="56">
        <f t="shared" si="145"/>
        <v>0</v>
      </c>
      <c r="N760" s="101" t="str">
        <f t="shared" si="149"/>
        <v>OK</v>
      </c>
      <c r="O760" s="103"/>
    </row>
    <row r="761" spans="2:15">
      <c r="B761" s="99">
        <v>9</v>
      </c>
      <c r="C761" s="154"/>
      <c r="D761" s="157"/>
      <c r="E761" s="135">
        <f>IF(C761=0,0,VLOOKUP(C761,Personal!B:C,2,FALSE))</f>
        <v>0</v>
      </c>
      <c r="F761" s="155"/>
      <c r="G761" s="68">
        <f t="shared" si="146"/>
        <v>0</v>
      </c>
      <c r="I761" s="119"/>
      <c r="J761" s="58">
        <f t="shared" si="147"/>
        <v>0</v>
      </c>
      <c r="K761" s="185" t="e">
        <f>VLOOKUP(C761,Personal!B:D,3,FALSE)</f>
        <v>#N/A</v>
      </c>
      <c r="L761" s="57">
        <f t="shared" si="148"/>
        <v>0</v>
      </c>
      <c r="M761" s="56">
        <f t="shared" si="145"/>
        <v>0</v>
      </c>
      <c r="N761" s="101" t="str">
        <f t="shared" si="149"/>
        <v>OK</v>
      </c>
      <c r="O761" s="103"/>
    </row>
    <row r="762" spans="2:15">
      <c r="B762" s="99">
        <v>10</v>
      </c>
      <c r="C762" s="154"/>
      <c r="D762" s="157"/>
      <c r="E762" s="135">
        <f>IF(C762=0,0,VLOOKUP(C762,Personal!B:C,2,FALSE))</f>
        <v>0</v>
      </c>
      <c r="F762" s="155"/>
      <c r="G762" s="68">
        <f t="shared" si="146"/>
        <v>0</v>
      </c>
      <c r="I762" s="119"/>
      <c r="J762" s="58">
        <f t="shared" si="147"/>
        <v>0</v>
      </c>
      <c r="K762" s="185" t="e">
        <f>VLOOKUP(C762,Personal!B:D,3,FALSE)</f>
        <v>#N/A</v>
      </c>
      <c r="L762" s="57">
        <f t="shared" si="148"/>
        <v>0</v>
      </c>
      <c r="M762" s="56">
        <f t="shared" si="145"/>
        <v>0</v>
      </c>
      <c r="N762" s="101" t="str">
        <f>IF(J762=L762,"OK","LIMITADO A MÁXIMO CONVOCATORIA")</f>
        <v>OK</v>
      </c>
      <c r="O762" s="103"/>
    </row>
    <row r="763" spans="2:15">
      <c r="B763" s="99">
        <v>11</v>
      </c>
      <c r="C763" s="154"/>
      <c r="D763" s="157"/>
      <c r="E763" s="135">
        <f>IF(C763=0,0,VLOOKUP(C763,Personal!B:C,2,FALSE))</f>
        <v>0</v>
      </c>
      <c r="F763" s="155"/>
      <c r="G763" s="68">
        <f t="shared" si="146"/>
        <v>0</v>
      </c>
      <c r="I763" s="119"/>
      <c r="J763" s="58">
        <f t="shared" si="147"/>
        <v>0</v>
      </c>
      <c r="K763" s="185" t="e">
        <f>VLOOKUP(C763,Personal!B:D,3,FALSE)</f>
        <v>#N/A</v>
      </c>
      <c r="L763" s="57">
        <f t="shared" si="148"/>
        <v>0</v>
      </c>
      <c r="M763" s="56">
        <f t="shared" si="145"/>
        <v>0</v>
      </c>
      <c r="N763" s="101" t="str">
        <f>IF(J763=L763,"OK","LIMITADO A MÁXIMO CONVOCATORIA")</f>
        <v>OK</v>
      </c>
      <c r="O763" s="103"/>
    </row>
    <row r="764" spans="2:15">
      <c r="B764" s="99">
        <v>12</v>
      </c>
      <c r="C764" s="154"/>
      <c r="D764" s="157"/>
      <c r="E764" s="135">
        <f>IF(C764=0,0,VLOOKUP(C764,Personal!B:C,2,FALSE))</f>
        <v>0</v>
      </c>
      <c r="F764" s="155"/>
      <c r="G764" s="68">
        <f t="shared" si="146"/>
        <v>0</v>
      </c>
      <c r="I764" s="119"/>
      <c r="J764" s="58">
        <f t="shared" si="147"/>
        <v>0</v>
      </c>
      <c r="K764" s="185" t="e">
        <f>VLOOKUP(C764,Personal!B:D,3,FALSE)</f>
        <v>#N/A</v>
      </c>
      <c r="L764" s="57">
        <f t="shared" si="148"/>
        <v>0</v>
      </c>
      <c r="M764" s="56">
        <f t="shared" si="145"/>
        <v>0</v>
      </c>
      <c r="N764" s="101" t="str">
        <f>IF(J764=L764,"OK","LIMITADO A MÁXIMO CONVOCATORIA")</f>
        <v>OK</v>
      </c>
      <c r="O764" s="103"/>
    </row>
    <row r="765" spans="2:15">
      <c r="B765" s="99">
        <v>13</v>
      </c>
      <c r="C765" s="154"/>
      <c r="D765" s="157"/>
      <c r="E765" s="135">
        <f>IF(C765=0,0,VLOOKUP(C765,Personal!B:C,2,FALSE))</f>
        <v>0</v>
      </c>
      <c r="F765" s="155"/>
      <c r="G765" s="68">
        <f t="shared" si="146"/>
        <v>0</v>
      </c>
      <c r="I765" s="119"/>
      <c r="J765" s="58">
        <f t="shared" si="147"/>
        <v>0</v>
      </c>
      <c r="K765" s="185" t="e">
        <f>VLOOKUP(C765,Personal!B:D,3,FALSE)</f>
        <v>#N/A</v>
      </c>
      <c r="L765" s="57">
        <f t="shared" si="148"/>
        <v>0</v>
      </c>
      <c r="M765" s="56">
        <f t="shared" si="145"/>
        <v>0</v>
      </c>
      <c r="N765" s="101" t="str">
        <f t="shared" ref="N765:N770" si="150">IF(J765=L765,"OK","LIMITADO A MÁXIMO CONVOCATORIA")</f>
        <v>OK</v>
      </c>
      <c r="O765" s="103"/>
    </row>
    <row r="766" spans="2:15">
      <c r="B766" s="99">
        <v>14</v>
      </c>
      <c r="C766" s="154"/>
      <c r="D766" s="157"/>
      <c r="E766" s="135">
        <f>IF(C766=0,0,VLOOKUP(C766,Personal!B:C,2,FALSE))</f>
        <v>0</v>
      </c>
      <c r="F766" s="155"/>
      <c r="G766" s="68">
        <f t="shared" si="146"/>
        <v>0</v>
      </c>
      <c r="I766" s="119"/>
      <c r="J766" s="58">
        <f t="shared" si="147"/>
        <v>0</v>
      </c>
      <c r="K766" s="185" t="e">
        <f>VLOOKUP(C766,Personal!B:D,3,FALSE)</f>
        <v>#N/A</v>
      </c>
      <c r="L766" s="57">
        <f t="shared" si="148"/>
        <v>0</v>
      </c>
      <c r="M766" s="56">
        <f t="shared" si="145"/>
        <v>0</v>
      </c>
      <c r="N766" s="101" t="str">
        <f t="shared" si="150"/>
        <v>OK</v>
      </c>
      <c r="O766" s="103"/>
    </row>
    <row r="767" spans="2:15">
      <c r="B767" s="99">
        <v>15</v>
      </c>
      <c r="C767" s="154"/>
      <c r="D767" s="157"/>
      <c r="E767" s="135">
        <f>IF(C767=0,0,VLOOKUP(C767,Personal!B:C,2,FALSE))</f>
        <v>0</v>
      </c>
      <c r="F767" s="155"/>
      <c r="G767" s="68">
        <f t="shared" si="146"/>
        <v>0</v>
      </c>
      <c r="I767" s="119"/>
      <c r="J767" s="58">
        <f t="shared" si="147"/>
        <v>0</v>
      </c>
      <c r="K767" s="185" t="e">
        <f>VLOOKUP(C767,Personal!B:D,3,FALSE)</f>
        <v>#N/A</v>
      </c>
      <c r="L767" s="57">
        <f t="shared" si="148"/>
        <v>0</v>
      </c>
      <c r="M767" s="56">
        <f t="shared" si="145"/>
        <v>0</v>
      </c>
      <c r="N767" s="101" t="str">
        <f t="shared" si="150"/>
        <v>OK</v>
      </c>
      <c r="O767" s="103"/>
    </row>
    <row r="768" spans="2:15">
      <c r="B768" s="99">
        <v>16</v>
      </c>
      <c r="C768" s="154"/>
      <c r="D768" s="157"/>
      <c r="E768" s="135">
        <f>IF(C768=0,0,VLOOKUP(C768,Personal!B:C,2,FALSE))</f>
        <v>0</v>
      </c>
      <c r="F768" s="155"/>
      <c r="G768" s="68">
        <f t="shared" si="146"/>
        <v>0</v>
      </c>
      <c r="I768" s="119"/>
      <c r="J768" s="58">
        <f t="shared" si="147"/>
        <v>0</v>
      </c>
      <c r="K768" s="185" t="e">
        <f>VLOOKUP(C768,Personal!B:D,3,FALSE)</f>
        <v>#N/A</v>
      </c>
      <c r="L768" s="57">
        <f t="shared" si="148"/>
        <v>0</v>
      </c>
      <c r="M768" s="56">
        <f t="shared" si="145"/>
        <v>0</v>
      </c>
      <c r="N768" s="101" t="str">
        <f t="shared" si="150"/>
        <v>OK</v>
      </c>
      <c r="O768" s="103"/>
    </row>
    <row r="769" spans="2:15">
      <c r="B769" s="99">
        <v>17</v>
      </c>
      <c r="C769" s="154"/>
      <c r="D769" s="157"/>
      <c r="E769" s="135">
        <f>IF(C769=0,0,VLOOKUP(C769,Personal!B:C,2,FALSE))</f>
        <v>0</v>
      </c>
      <c r="F769" s="155"/>
      <c r="G769" s="68">
        <f t="shared" si="146"/>
        <v>0</v>
      </c>
      <c r="I769" s="119"/>
      <c r="J769" s="58">
        <f t="shared" si="147"/>
        <v>0</v>
      </c>
      <c r="K769" s="185" t="e">
        <f>VLOOKUP(C769,Personal!B:D,3,FALSE)</f>
        <v>#N/A</v>
      </c>
      <c r="L769" s="57">
        <f t="shared" si="148"/>
        <v>0</v>
      </c>
      <c r="M769" s="56">
        <f t="shared" si="145"/>
        <v>0</v>
      </c>
      <c r="N769" s="101" t="str">
        <f t="shared" si="150"/>
        <v>OK</v>
      </c>
      <c r="O769" s="103"/>
    </row>
    <row r="770" spans="2:15">
      <c r="B770" s="99">
        <v>18</v>
      </c>
      <c r="C770" s="154"/>
      <c r="D770" s="157"/>
      <c r="E770" s="135">
        <f>IF(C770=0,0,VLOOKUP(C770,Personal!B:C,2,FALSE))</f>
        <v>0</v>
      </c>
      <c r="F770" s="155"/>
      <c r="G770" s="68">
        <f t="shared" si="146"/>
        <v>0</v>
      </c>
      <c r="I770" s="119"/>
      <c r="J770" s="58">
        <f t="shared" si="147"/>
        <v>0</v>
      </c>
      <c r="K770" s="185" t="e">
        <f>VLOOKUP(C770,Personal!B:D,3,FALSE)</f>
        <v>#N/A</v>
      </c>
      <c r="L770" s="57">
        <f t="shared" si="148"/>
        <v>0</v>
      </c>
      <c r="M770" s="56">
        <f t="shared" si="145"/>
        <v>0</v>
      </c>
      <c r="N770" s="101" t="str">
        <f t="shared" si="150"/>
        <v>OK</v>
      </c>
      <c r="O770" s="103"/>
    </row>
    <row r="771" spans="2:15">
      <c r="B771" s="99">
        <v>19</v>
      </c>
      <c r="C771" s="154"/>
      <c r="D771" s="157"/>
      <c r="E771" s="135">
        <f>IF(C771=0,0,VLOOKUP(C771,Personal!B:C,2,FALSE))</f>
        <v>0</v>
      </c>
      <c r="F771" s="155"/>
      <c r="G771" s="68">
        <f t="shared" si="146"/>
        <v>0</v>
      </c>
      <c r="I771" s="119"/>
      <c r="J771" s="58">
        <f t="shared" si="147"/>
        <v>0</v>
      </c>
      <c r="K771" s="185" t="e">
        <f>VLOOKUP(C771,Personal!B:D,3,FALSE)</f>
        <v>#N/A</v>
      </c>
      <c r="L771" s="57">
        <f t="shared" si="148"/>
        <v>0</v>
      </c>
      <c r="M771" s="56">
        <f t="shared" si="145"/>
        <v>0</v>
      </c>
      <c r="N771" s="101" t="str">
        <f>IF(J771=L771,"OK","LIMITADO A MÁXIMO CONVOCATORIA")</f>
        <v>OK</v>
      </c>
      <c r="O771" s="103"/>
    </row>
    <row r="772" spans="2:15">
      <c r="B772" s="99">
        <v>20</v>
      </c>
      <c r="C772" s="154"/>
      <c r="D772" s="157"/>
      <c r="E772" s="135">
        <f>IF(C772=0,0,VLOOKUP(C772,Personal!B:C,2,FALSE))</f>
        <v>0</v>
      </c>
      <c r="F772" s="155"/>
      <c r="G772" s="68">
        <f t="shared" si="146"/>
        <v>0</v>
      </c>
      <c r="I772" s="119"/>
      <c r="J772" s="58">
        <f t="shared" si="147"/>
        <v>0</v>
      </c>
      <c r="K772" s="185" t="e">
        <f>VLOOKUP(C772,Personal!B:D,3,FALSE)</f>
        <v>#N/A</v>
      </c>
      <c r="L772" s="57">
        <f t="shared" si="148"/>
        <v>0</v>
      </c>
      <c r="M772" s="56">
        <f t="shared" si="145"/>
        <v>0</v>
      </c>
      <c r="N772" s="101" t="str">
        <f>IF(J772=L772,"OK","LIMITADO A MÁXIMO CONVOCATORIA")</f>
        <v>OK</v>
      </c>
      <c r="O772" s="103"/>
    </row>
    <row r="773" spans="2:15">
      <c r="B773" s="99">
        <v>21</v>
      </c>
      <c r="C773" s="154"/>
      <c r="D773" s="154"/>
      <c r="E773" s="135">
        <f>IF(C773=0,0,VLOOKUP(C773,Personal!B:C,2,FALSE))</f>
        <v>0</v>
      </c>
      <c r="F773" s="155"/>
      <c r="G773" s="68">
        <f t="shared" si="146"/>
        <v>0</v>
      </c>
      <c r="I773" s="119"/>
      <c r="J773" s="58">
        <f t="shared" si="147"/>
        <v>0</v>
      </c>
      <c r="K773" s="185" t="e">
        <f>VLOOKUP(C773,Personal!B:D,3,FALSE)</f>
        <v>#N/A</v>
      </c>
      <c r="L773" s="57">
        <f t="shared" si="148"/>
        <v>0</v>
      </c>
      <c r="M773" s="56">
        <f t="shared" si="145"/>
        <v>0</v>
      </c>
      <c r="N773" s="101" t="str">
        <f>IF(J773=L773,"OK","LIMITADO A MÁXIMO CONVOCATORIA")</f>
        <v>OK</v>
      </c>
      <c r="O773" s="103"/>
    </row>
    <row r="774" spans="2:15">
      <c r="B774" s="99">
        <v>22</v>
      </c>
      <c r="C774" s="154"/>
      <c r="D774" s="157"/>
      <c r="E774" s="135">
        <f>IF(C774=0,0,VLOOKUP(C774,Personal!B:C,2,FALSE))</f>
        <v>0</v>
      </c>
      <c r="F774" s="155"/>
      <c r="G774" s="68">
        <f t="shared" si="146"/>
        <v>0</v>
      </c>
      <c r="I774" s="119"/>
      <c r="J774" s="58">
        <f t="shared" si="147"/>
        <v>0</v>
      </c>
      <c r="K774" s="185" t="e">
        <f>VLOOKUP(C774,Personal!B:D,3,FALSE)</f>
        <v>#N/A</v>
      </c>
      <c r="L774" s="57">
        <f t="shared" si="148"/>
        <v>0</v>
      </c>
      <c r="M774" s="56">
        <f t="shared" si="145"/>
        <v>0</v>
      </c>
      <c r="N774" s="101" t="str">
        <f t="shared" ref="N774:N780" si="151">IF(J774=L774,"OK","LIMITADO A MÁXIMO CONVOCATORIA")</f>
        <v>OK</v>
      </c>
      <c r="O774" s="103"/>
    </row>
    <row r="775" spans="2:15">
      <c r="B775" s="99">
        <v>23</v>
      </c>
      <c r="C775" s="154"/>
      <c r="D775" s="157"/>
      <c r="E775" s="135">
        <f>IF(C775=0,0,VLOOKUP(C775,Personal!B:C,2,FALSE))</f>
        <v>0</v>
      </c>
      <c r="F775" s="155"/>
      <c r="G775" s="68">
        <f t="shared" si="146"/>
        <v>0</v>
      </c>
      <c r="I775" s="119"/>
      <c r="J775" s="58">
        <f t="shared" si="147"/>
        <v>0</v>
      </c>
      <c r="K775" s="185" t="e">
        <f>VLOOKUP(C775,Personal!B:D,3,FALSE)</f>
        <v>#N/A</v>
      </c>
      <c r="L775" s="57">
        <f t="shared" si="148"/>
        <v>0</v>
      </c>
      <c r="M775" s="56">
        <f t="shared" si="145"/>
        <v>0</v>
      </c>
      <c r="N775" s="101" t="str">
        <f t="shared" si="151"/>
        <v>OK</v>
      </c>
      <c r="O775" s="103"/>
    </row>
    <row r="776" spans="2:15">
      <c r="B776" s="99">
        <v>24</v>
      </c>
      <c r="C776" s="154"/>
      <c r="D776" s="157"/>
      <c r="E776" s="135">
        <f>IF(C776=0,0,VLOOKUP(C776,Personal!B:C,2,FALSE))</f>
        <v>0</v>
      </c>
      <c r="F776" s="155"/>
      <c r="G776" s="68">
        <f t="shared" si="146"/>
        <v>0</v>
      </c>
      <c r="I776" s="119"/>
      <c r="J776" s="58">
        <f t="shared" si="147"/>
        <v>0</v>
      </c>
      <c r="K776" s="185" t="e">
        <f>VLOOKUP(C776,Personal!B:D,3,FALSE)</f>
        <v>#N/A</v>
      </c>
      <c r="L776" s="57">
        <f t="shared" si="148"/>
        <v>0</v>
      </c>
      <c r="M776" s="56">
        <f t="shared" si="145"/>
        <v>0</v>
      </c>
      <c r="N776" s="101" t="str">
        <f t="shared" si="151"/>
        <v>OK</v>
      </c>
      <c r="O776" s="103"/>
    </row>
    <row r="777" spans="2:15">
      <c r="B777" s="99">
        <v>25</v>
      </c>
      <c r="C777" s="154"/>
      <c r="D777" s="157"/>
      <c r="E777" s="135">
        <f>IF(C777=0,0,VLOOKUP(C777,Personal!B:C,2,FALSE))</f>
        <v>0</v>
      </c>
      <c r="F777" s="155"/>
      <c r="G777" s="68">
        <f t="shared" si="146"/>
        <v>0</v>
      </c>
      <c r="I777" s="119"/>
      <c r="J777" s="58">
        <f t="shared" si="147"/>
        <v>0</v>
      </c>
      <c r="K777" s="185" t="e">
        <f>VLOOKUP(C777,Personal!B:D,3,FALSE)</f>
        <v>#N/A</v>
      </c>
      <c r="L777" s="57">
        <f t="shared" si="148"/>
        <v>0</v>
      </c>
      <c r="M777" s="56">
        <f t="shared" si="145"/>
        <v>0</v>
      </c>
      <c r="N777" s="101" t="str">
        <f t="shared" si="151"/>
        <v>OK</v>
      </c>
      <c r="O777" s="103"/>
    </row>
    <row r="778" spans="2:15">
      <c r="B778" s="99">
        <v>26</v>
      </c>
      <c r="C778" s="154"/>
      <c r="D778" s="157"/>
      <c r="E778" s="135">
        <f>IF(C778=0,0,VLOOKUP(C778,Personal!B:C,2,FALSE))</f>
        <v>0</v>
      </c>
      <c r="F778" s="155"/>
      <c r="G778" s="68">
        <f t="shared" si="146"/>
        <v>0</v>
      </c>
      <c r="I778" s="119"/>
      <c r="J778" s="58">
        <f t="shared" si="147"/>
        <v>0</v>
      </c>
      <c r="K778" s="185" t="e">
        <f>VLOOKUP(C778,Personal!B:D,3,FALSE)</f>
        <v>#N/A</v>
      </c>
      <c r="L778" s="57">
        <f t="shared" si="148"/>
        <v>0</v>
      </c>
      <c r="M778" s="56">
        <f t="shared" si="145"/>
        <v>0</v>
      </c>
      <c r="N778" s="101" t="str">
        <f t="shared" si="151"/>
        <v>OK</v>
      </c>
      <c r="O778" s="103"/>
    </row>
    <row r="779" spans="2:15">
      <c r="B779" s="99">
        <v>27</v>
      </c>
      <c r="C779" s="154"/>
      <c r="D779" s="157"/>
      <c r="E779" s="135">
        <f>IF(C779=0,0,VLOOKUP(C779,Personal!B:C,2,FALSE))</f>
        <v>0</v>
      </c>
      <c r="F779" s="155"/>
      <c r="G779" s="68">
        <f t="shared" si="146"/>
        <v>0</v>
      </c>
      <c r="I779" s="119"/>
      <c r="J779" s="58">
        <f t="shared" si="147"/>
        <v>0</v>
      </c>
      <c r="K779" s="185" t="e">
        <f>VLOOKUP(C779,Personal!B:D,3,FALSE)</f>
        <v>#N/A</v>
      </c>
      <c r="L779" s="57">
        <f t="shared" si="148"/>
        <v>0</v>
      </c>
      <c r="M779" s="56">
        <f t="shared" si="145"/>
        <v>0</v>
      </c>
      <c r="N779" s="101" t="str">
        <f t="shared" si="151"/>
        <v>OK</v>
      </c>
      <c r="O779" s="103"/>
    </row>
    <row r="780" spans="2:15">
      <c r="B780" s="99">
        <v>28</v>
      </c>
      <c r="C780" s="154"/>
      <c r="D780" s="157"/>
      <c r="E780" s="135">
        <f>IF(C780=0,0,VLOOKUP(C780,Personal!B:C,2,FALSE))</f>
        <v>0</v>
      </c>
      <c r="F780" s="155"/>
      <c r="G780" s="68">
        <f t="shared" si="146"/>
        <v>0</v>
      </c>
      <c r="I780" s="119"/>
      <c r="J780" s="58">
        <f t="shared" si="147"/>
        <v>0</v>
      </c>
      <c r="K780" s="185" t="e">
        <f>VLOOKUP(C780,Personal!B:D,3,FALSE)</f>
        <v>#N/A</v>
      </c>
      <c r="L780" s="57">
        <f t="shared" si="148"/>
        <v>0</v>
      </c>
      <c r="M780" s="56">
        <f t="shared" si="145"/>
        <v>0</v>
      </c>
      <c r="N780" s="101" t="str">
        <f t="shared" si="151"/>
        <v>OK</v>
      </c>
      <c r="O780" s="103"/>
    </row>
    <row r="781" spans="2:15">
      <c r="B781" s="99">
        <v>29</v>
      </c>
      <c r="C781" s="154"/>
      <c r="D781" s="157"/>
      <c r="E781" s="135">
        <f>IF(C781=0,0,VLOOKUP(C781,Personal!B:C,2,FALSE))</f>
        <v>0</v>
      </c>
      <c r="F781" s="155"/>
      <c r="G781" s="68">
        <f t="shared" si="146"/>
        <v>0</v>
      </c>
      <c r="I781" s="119"/>
      <c r="J781" s="58">
        <f t="shared" si="147"/>
        <v>0</v>
      </c>
      <c r="K781" s="185" t="e">
        <f>VLOOKUP(C781,Personal!B:D,3,FALSE)</f>
        <v>#N/A</v>
      </c>
      <c r="L781" s="57">
        <f t="shared" si="148"/>
        <v>0</v>
      </c>
      <c r="M781" s="56">
        <f t="shared" si="145"/>
        <v>0</v>
      </c>
      <c r="N781" s="101" t="str">
        <f>IF(J781=L781,"OK","LIMITADO A MÁXIMO CONVOCATORIA")</f>
        <v>OK</v>
      </c>
      <c r="O781" s="103"/>
    </row>
    <row r="782" spans="2:15" ht="13.5" thickBot="1">
      <c r="B782" s="99">
        <v>30</v>
      </c>
      <c r="C782" s="154"/>
      <c r="D782" s="157"/>
      <c r="E782" s="135">
        <f>IF(C782=0,0,VLOOKUP(C782,Personal!B:C,2,FALSE))</f>
        <v>0</v>
      </c>
      <c r="F782" s="155"/>
      <c r="G782" s="68">
        <f t="shared" si="146"/>
        <v>0</v>
      </c>
      <c r="I782" s="119"/>
      <c r="J782" s="58">
        <f t="shared" si="147"/>
        <v>0</v>
      </c>
      <c r="K782" s="185" t="e">
        <f>VLOOKUP(C782,Personal!B:D,3,FALSE)</f>
        <v>#N/A</v>
      </c>
      <c r="L782" s="57">
        <f t="shared" si="148"/>
        <v>0</v>
      </c>
      <c r="M782" s="56">
        <f t="shared" si="145"/>
        <v>0</v>
      </c>
      <c r="N782" s="101" t="str">
        <f>IF(J782=L782,"OK","LIMITADO A MÁXIMO CONVOCATORIA")</f>
        <v>OK</v>
      </c>
      <c r="O782" s="103"/>
    </row>
    <row r="783" spans="2:15" ht="26.25" thickBot="1">
      <c r="C783" s="131" t="s">
        <v>1554</v>
      </c>
      <c r="D783" s="131"/>
      <c r="E783" s="132"/>
      <c r="F783" s="133">
        <f>+SUM(F753:F782)</f>
        <v>0</v>
      </c>
      <c r="G783" s="133">
        <f>+SUM(G753:G782)</f>
        <v>0</v>
      </c>
      <c r="I783" s="119"/>
      <c r="J783" s="104" t="s">
        <v>1547</v>
      </c>
      <c r="K783" s="125"/>
      <c r="L783" s="105" t="s">
        <v>1547</v>
      </c>
      <c r="M783" s="89">
        <f>+SUM(M753:M782)</f>
        <v>0</v>
      </c>
      <c r="N783" s="118"/>
      <c r="O783" s="128"/>
    </row>
    <row r="784" spans="2:15" ht="13.5" thickBot="1">
      <c r="I784" s="120"/>
      <c r="J784" s="121"/>
      <c r="K784" s="121"/>
      <c r="L784" s="121"/>
      <c r="M784" s="121"/>
      <c r="N784" s="121"/>
      <c r="O784" s="108"/>
    </row>
    <row r="785" spans="1:15" ht="13.5" thickBot="1"/>
    <row r="786" spans="1:15" s="16" customFormat="1" ht="16.5">
      <c r="A786" s="87"/>
      <c r="B786" s="87"/>
      <c r="C786" s="129" t="s">
        <v>53</v>
      </c>
      <c r="D786" s="158" t="s">
        <v>70</v>
      </c>
      <c r="F786" s="129" t="s">
        <v>1552</v>
      </c>
      <c r="G786" s="158"/>
      <c r="H786" s="23"/>
      <c r="I786" s="113"/>
      <c r="J786" s="85"/>
      <c r="K786" s="85"/>
      <c r="L786" s="114"/>
      <c r="M786" s="85"/>
      <c r="N786" s="115"/>
      <c r="O786" s="94"/>
    </row>
    <row r="787" spans="1:15" s="16" customFormat="1" ht="63.75">
      <c r="A787" s="87"/>
      <c r="B787" s="87"/>
      <c r="C787" s="13" t="s">
        <v>1562</v>
      </c>
      <c r="D787" s="88" t="s">
        <v>1543</v>
      </c>
      <c r="E787" s="88" t="s">
        <v>1553</v>
      </c>
      <c r="F787" s="13" t="s">
        <v>1039</v>
      </c>
      <c r="G787" s="13" t="s">
        <v>1040</v>
      </c>
      <c r="H787" s="23"/>
      <c r="I787" s="116"/>
      <c r="J787" s="95" t="s">
        <v>1544</v>
      </c>
      <c r="K787" s="95" t="s">
        <v>1593</v>
      </c>
      <c r="L787" s="96" t="s">
        <v>1651</v>
      </c>
      <c r="M787" s="13" t="s">
        <v>1546</v>
      </c>
      <c r="N787" s="88" t="s">
        <v>1652</v>
      </c>
      <c r="O787" s="98"/>
    </row>
    <row r="788" spans="1:15">
      <c r="B788" s="99">
        <v>1</v>
      </c>
      <c r="C788" s="154"/>
      <c r="D788" s="157"/>
      <c r="E788" s="135">
        <f>IF(C788=0,0,VLOOKUP(C788,Personal!B:C,2,FALSE))</f>
        <v>0</v>
      </c>
      <c r="F788" s="155"/>
      <c r="G788" s="68">
        <f>IF(F788=0,0,E788/K788*F788)</f>
        <v>0</v>
      </c>
      <c r="I788" s="117"/>
      <c r="J788" s="58">
        <f>IF(E788=0,0,E788/K788)</f>
        <v>0</v>
      </c>
      <c r="K788" s="185" t="e">
        <f>VLOOKUP(C788,Personal!B:D,3,FALSE)</f>
        <v>#N/A</v>
      </c>
      <c r="L788" s="57">
        <f>+MIN(J788,80)</f>
        <v>0</v>
      </c>
      <c r="M788" s="56">
        <f t="shared" ref="M788:M817" si="152">+L788*F788</f>
        <v>0</v>
      </c>
      <c r="N788" s="101" t="str">
        <f>IF(J788=L788,"OK","LIMITADO A MÁXIMO CONVOCATORIA")</f>
        <v>OK</v>
      </c>
      <c r="O788" s="103"/>
    </row>
    <row r="789" spans="1:15">
      <c r="B789" s="99">
        <v>2</v>
      </c>
      <c r="C789" s="154"/>
      <c r="D789" s="157"/>
      <c r="E789" s="135">
        <f>IF(C789=0,0,VLOOKUP(C789,Personal!B:C,2,FALSE))</f>
        <v>0</v>
      </c>
      <c r="F789" s="155"/>
      <c r="G789" s="68">
        <f t="shared" ref="G789:G817" si="153">IF(F789=0,0,E789/K789*F789)</f>
        <v>0</v>
      </c>
      <c r="I789" s="119"/>
      <c r="J789" s="58">
        <f t="shared" ref="J789:J817" si="154">IF(E789=0,0,E789/K789)</f>
        <v>0</v>
      </c>
      <c r="K789" s="185" t="e">
        <f>VLOOKUP(C789,Personal!B:D,3,FALSE)</f>
        <v>#N/A</v>
      </c>
      <c r="L789" s="57">
        <f t="shared" ref="L789:L817" si="155">+MIN(J789,80)</f>
        <v>0</v>
      </c>
      <c r="M789" s="56">
        <f t="shared" si="152"/>
        <v>0</v>
      </c>
      <c r="N789" s="101" t="str">
        <f t="shared" ref="N789:N796" si="156">IF(J789=L789,"OK","LIMITADO A MÁXIMO CONVOCATORIA")</f>
        <v>OK</v>
      </c>
      <c r="O789" s="103"/>
    </row>
    <row r="790" spans="1:15">
      <c r="B790" s="99">
        <v>3</v>
      </c>
      <c r="C790" s="154"/>
      <c r="D790" s="157"/>
      <c r="E790" s="135">
        <f>IF(C790=0,0,VLOOKUP(C790,Personal!B:C,2,FALSE))</f>
        <v>0</v>
      </c>
      <c r="F790" s="155"/>
      <c r="G790" s="68">
        <f t="shared" si="153"/>
        <v>0</v>
      </c>
      <c r="I790" s="119"/>
      <c r="J790" s="58">
        <f t="shared" si="154"/>
        <v>0</v>
      </c>
      <c r="K790" s="185" t="e">
        <f>VLOOKUP(C790,Personal!B:D,3,FALSE)</f>
        <v>#N/A</v>
      </c>
      <c r="L790" s="57">
        <f t="shared" si="155"/>
        <v>0</v>
      </c>
      <c r="M790" s="56">
        <f t="shared" si="152"/>
        <v>0</v>
      </c>
      <c r="N790" s="101" t="str">
        <f t="shared" si="156"/>
        <v>OK</v>
      </c>
      <c r="O790" s="103"/>
    </row>
    <row r="791" spans="1:15">
      <c r="B791" s="99">
        <v>4</v>
      </c>
      <c r="C791" s="154"/>
      <c r="D791" s="157"/>
      <c r="E791" s="135">
        <f>IF(C791=0,0,VLOOKUP(C791,Personal!B:C,2,FALSE))</f>
        <v>0</v>
      </c>
      <c r="F791" s="155"/>
      <c r="G791" s="68">
        <f t="shared" si="153"/>
        <v>0</v>
      </c>
      <c r="I791" s="119"/>
      <c r="J791" s="58">
        <f t="shared" si="154"/>
        <v>0</v>
      </c>
      <c r="K791" s="185" t="e">
        <f>VLOOKUP(C791,Personal!B:D,3,FALSE)</f>
        <v>#N/A</v>
      </c>
      <c r="L791" s="57">
        <f t="shared" si="155"/>
        <v>0</v>
      </c>
      <c r="M791" s="56">
        <f t="shared" si="152"/>
        <v>0</v>
      </c>
      <c r="N791" s="101" t="str">
        <f t="shared" si="156"/>
        <v>OK</v>
      </c>
      <c r="O791" s="103"/>
    </row>
    <row r="792" spans="1:15">
      <c r="B792" s="99">
        <v>5</v>
      </c>
      <c r="C792" s="154"/>
      <c r="D792" s="157"/>
      <c r="E792" s="135">
        <f>IF(C792=0,0,VLOOKUP(C792,Personal!B:C,2,FALSE))</f>
        <v>0</v>
      </c>
      <c r="F792" s="155"/>
      <c r="G792" s="68">
        <f t="shared" si="153"/>
        <v>0</v>
      </c>
      <c r="I792" s="119"/>
      <c r="J792" s="58">
        <f t="shared" si="154"/>
        <v>0</v>
      </c>
      <c r="K792" s="185" t="e">
        <f>VLOOKUP(C792,Personal!B:D,3,FALSE)</f>
        <v>#N/A</v>
      </c>
      <c r="L792" s="57">
        <f t="shared" si="155"/>
        <v>0</v>
      </c>
      <c r="M792" s="56">
        <f t="shared" si="152"/>
        <v>0</v>
      </c>
      <c r="N792" s="101" t="str">
        <f t="shared" si="156"/>
        <v>OK</v>
      </c>
      <c r="O792" s="103"/>
    </row>
    <row r="793" spans="1:15">
      <c r="B793" s="99">
        <v>6</v>
      </c>
      <c r="C793" s="154"/>
      <c r="D793" s="157"/>
      <c r="E793" s="135">
        <f>IF(C793=0,0,VLOOKUP(C793,Personal!B:C,2,FALSE))</f>
        <v>0</v>
      </c>
      <c r="F793" s="155"/>
      <c r="G793" s="68">
        <f t="shared" si="153"/>
        <v>0</v>
      </c>
      <c r="I793" s="119"/>
      <c r="J793" s="58">
        <f t="shared" si="154"/>
        <v>0</v>
      </c>
      <c r="K793" s="185" t="e">
        <f>VLOOKUP(C793,Personal!B:D,3,FALSE)</f>
        <v>#N/A</v>
      </c>
      <c r="L793" s="57">
        <f t="shared" si="155"/>
        <v>0</v>
      </c>
      <c r="M793" s="56">
        <f t="shared" si="152"/>
        <v>0</v>
      </c>
      <c r="N793" s="101" t="str">
        <f t="shared" si="156"/>
        <v>OK</v>
      </c>
      <c r="O793" s="103"/>
    </row>
    <row r="794" spans="1:15">
      <c r="B794" s="99">
        <v>7</v>
      </c>
      <c r="C794" s="154"/>
      <c r="D794" s="157"/>
      <c r="E794" s="135">
        <f>IF(C794=0,0,VLOOKUP(C794,Personal!B:C,2,FALSE))</f>
        <v>0</v>
      </c>
      <c r="F794" s="155"/>
      <c r="G794" s="68">
        <f t="shared" si="153"/>
        <v>0</v>
      </c>
      <c r="I794" s="119"/>
      <c r="J794" s="58">
        <f t="shared" si="154"/>
        <v>0</v>
      </c>
      <c r="K794" s="185" t="e">
        <f>VLOOKUP(C794,Personal!B:D,3,FALSE)</f>
        <v>#N/A</v>
      </c>
      <c r="L794" s="57">
        <f t="shared" si="155"/>
        <v>0</v>
      </c>
      <c r="M794" s="56">
        <f t="shared" si="152"/>
        <v>0</v>
      </c>
      <c r="N794" s="101" t="str">
        <f t="shared" si="156"/>
        <v>OK</v>
      </c>
      <c r="O794" s="103"/>
    </row>
    <row r="795" spans="1:15">
      <c r="B795" s="99">
        <v>8</v>
      </c>
      <c r="C795" s="154"/>
      <c r="D795" s="157"/>
      <c r="E795" s="135">
        <f>IF(C795=0,0,VLOOKUP(C795,Personal!B:C,2,FALSE))</f>
        <v>0</v>
      </c>
      <c r="F795" s="155"/>
      <c r="G795" s="68">
        <f t="shared" si="153"/>
        <v>0</v>
      </c>
      <c r="I795" s="119"/>
      <c r="J795" s="58">
        <f t="shared" si="154"/>
        <v>0</v>
      </c>
      <c r="K795" s="185" t="e">
        <f>VLOOKUP(C795,Personal!B:D,3,FALSE)</f>
        <v>#N/A</v>
      </c>
      <c r="L795" s="57">
        <f t="shared" si="155"/>
        <v>0</v>
      </c>
      <c r="M795" s="56">
        <f t="shared" si="152"/>
        <v>0</v>
      </c>
      <c r="N795" s="101" t="str">
        <f t="shared" si="156"/>
        <v>OK</v>
      </c>
      <c r="O795" s="103"/>
    </row>
    <row r="796" spans="1:15">
      <c r="B796" s="99">
        <v>9</v>
      </c>
      <c r="C796" s="154"/>
      <c r="D796" s="157"/>
      <c r="E796" s="135">
        <f>IF(C796=0,0,VLOOKUP(C796,Personal!B:C,2,FALSE))</f>
        <v>0</v>
      </c>
      <c r="F796" s="155"/>
      <c r="G796" s="68">
        <f t="shared" si="153"/>
        <v>0</v>
      </c>
      <c r="I796" s="119"/>
      <c r="J796" s="58">
        <f t="shared" si="154"/>
        <v>0</v>
      </c>
      <c r="K796" s="185" t="e">
        <f>VLOOKUP(C796,Personal!B:D,3,FALSE)</f>
        <v>#N/A</v>
      </c>
      <c r="L796" s="57">
        <f t="shared" si="155"/>
        <v>0</v>
      </c>
      <c r="M796" s="56">
        <f t="shared" si="152"/>
        <v>0</v>
      </c>
      <c r="N796" s="101" t="str">
        <f t="shared" si="156"/>
        <v>OK</v>
      </c>
      <c r="O796" s="103"/>
    </row>
    <row r="797" spans="1:15">
      <c r="B797" s="99">
        <v>10</v>
      </c>
      <c r="C797" s="154"/>
      <c r="D797" s="157"/>
      <c r="E797" s="135">
        <f>IF(C797=0,0,VLOOKUP(C797,Personal!B:C,2,FALSE))</f>
        <v>0</v>
      </c>
      <c r="F797" s="155"/>
      <c r="G797" s="68">
        <f t="shared" si="153"/>
        <v>0</v>
      </c>
      <c r="I797" s="119"/>
      <c r="J797" s="58">
        <f t="shared" si="154"/>
        <v>0</v>
      </c>
      <c r="K797" s="185" t="e">
        <f>VLOOKUP(C797,Personal!B:D,3,FALSE)</f>
        <v>#N/A</v>
      </c>
      <c r="L797" s="57">
        <f t="shared" si="155"/>
        <v>0</v>
      </c>
      <c r="M797" s="56">
        <f t="shared" si="152"/>
        <v>0</v>
      </c>
      <c r="N797" s="101" t="str">
        <f>IF(J797=L797,"OK","LIMITADO A MÁXIMO CONVOCATORIA")</f>
        <v>OK</v>
      </c>
      <c r="O797" s="103"/>
    </row>
    <row r="798" spans="1:15">
      <c r="B798" s="99">
        <v>11</v>
      </c>
      <c r="C798" s="154"/>
      <c r="D798" s="157"/>
      <c r="E798" s="135">
        <f>IF(C798=0,0,VLOOKUP(C798,Personal!B:C,2,FALSE))</f>
        <v>0</v>
      </c>
      <c r="F798" s="155"/>
      <c r="G798" s="68">
        <f t="shared" si="153"/>
        <v>0</v>
      </c>
      <c r="I798" s="119"/>
      <c r="J798" s="58">
        <f t="shared" si="154"/>
        <v>0</v>
      </c>
      <c r="K798" s="185" t="e">
        <f>VLOOKUP(C798,Personal!B:D,3,FALSE)</f>
        <v>#N/A</v>
      </c>
      <c r="L798" s="57">
        <f t="shared" si="155"/>
        <v>0</v>
      </c>
      <c r="M798" s="56">
        <f t="shared" si="152"/>
        <v>0</v>
      </c>
      <c r="N798" s="101" t="str">
        <f>IF(J798=L798,"OK","LIMITADO A MÁXIMO CONVOCATORIA")</f>
        <v>OK</v>
      </c>
      <c r="O798" s="103"/>
    </row>
    <row r="799" spans="1:15">
      <c r="B799" s="99">
        <v>12</v>
      </c>
      <c r="C799" s="154"/>
      <c r="D799" s="157"/>
      <c r="E799" s="135">
        <f>IF(C799=0,0,VLOOKUP(C799,Personal!B:C,2,FALSE))</f>
        <v>0</v>
      </c>
      <c r="F799" s="155"/>
      <c r="G799" s="68">
        <f t="shared" si="153"/>
        <v>0</v>
      </c>
      <c r="I799" s="119"/>
      <c r="J799" s="58">
        <f t="shared" si="154"/>
        <v>0</v>
      </c>
      <c r="K799" s="185" t="e">
        <f>VLOOKUP(C799,Personal!B:D,3,FALSE)</f>
        <v>#N/A</v>
      </c>
      <c r="L799" s="57">
        <f t="shared" si="155"/>
        <v>0</v>
      </c>
      <c r="M799" s="56">
        <f t="shared" si="152"/>
        <v>0</v>
      </c>
      <c r="N799" s="101" t="str">
        <f>IF(J799=L799,"OK","LIMITADO A MÁXIMO CONVOCATORIA")</f>
        <v>OK</v>
      </c>
      <c r="O799" s="103"/>
    </row>
    <row r="800" spans="1:15">
      <c r="B800" s="99">
        <v>13</v>
      </c>
      <c r="C800" s="154"/>
      <c r="D800" s="157"/>
      <c r="E800" s="135">
        <f>IF(C800=0,0,VLOOKUP(C800,Personal!B:C,2,FALSE))</f>
        <v>0</v>
      </c>
      <c r="F800" s="155"/>
      <c r="G800" s="68">
        <f t="shared" si="153"/>
        <v>0</v>
      </c>
      <c r="I800" s="119"/>
      <c r="J800" s="58">
        <f t="shared" si="154"/>
        <v>0</v>
      </c>
      <c r="K800" s="185" t="e">
        <f>VLOOKUP(C800,Personal!B:D,3,FALSE)</f>
        <v>#N/A</v>
      </c>
      <c r="L800" s="57">
        <f t="shared" si="155"/>
        <v>0</v>
      </c>
      <c r="M800" s="56">
        <f t="shared" si="152"/>
        <v>0</v>
      </c>
      <c r="N800" s="101" t="str">
        <f t="shared" ref="N800:N805" si="157">IF(J800=L800,"OK","LIMITADO A MÁXIMO CONVOCATORIA")</f>
        <v>OK</v>
      </c>
      <c r="O800" s="103"/>
    </row>
    <row r="801" spans="2:15">
      <c r="B801" s="99">
        <v>14</v>
      </c>
      <c r="C801" s="154"/>
      <c r="D801" s="157"/>
      <c r="E801" s="135">
        <f>IF(C801=0,0,VLOOKUP(C801,Personal!B:C,2,FALSE))</f>
        <v>0</v>
      </c>
      <c r="F801" s="155"/>
      <c r="G801" s="68">
        <f t="shared" si="153"/>
        <v>0</v>
      </c>
      <c r="I801" s="119"/>
      <c r="J801" s="58">
        <f t="shared" si="154"/>
        <v>0</v>
      </c>
      <c r="K801" s="185" t="e">
        <f>VLOOKUP(C801,Personal!B:D,3,FALSE)</f>
        <v>#N/A</v>
      </c>
      <c r="L801" s="57">
        <f t="shared" si="155"/>
        <v>0</v>
      </c>
      <c r="M801" s="56">
        <f t="shared" si="152"/>
        <v>0</v>
      </c>
      <c r="N801" s="101" t="str">
        <f t="shared" si="157"/>
        <v>OK</v>
      </c>
      <c r="O801" s="103"/>
    </row>
    <row r="802" spans="2:15">
      <c r="B802" s="99">
        <v>15</v>
      </c>
      <c r="C802" s="154"/>
      <c r="D802" s="157"/>
      <c r="E802" s="135">
        <f>IF(C802=0,0,VLOOKUP(C802,Personal!B:C,2,FALSE))</f>
        <v>0</v>
      </c>
      <c r="F802" s="155"/>
      <c r="G802" s="68">
        <f t="shared" si="153"/>
        <v>0</v>
      </c>
      <c r="I802" s="119"/>
      <c r="J802" s="58">
        <f t="shared" si="154"/>
        <v>0</v>
      </c>
      <c r="K802" s="185" t="e">
        <f>VLOOKUP(C802,Personal!B:D,3,FALSE)</f>
        <v>#N/A</v>
      </c>
      <c r="L802" s="57">
        <f t="shared" si="155"/>
        <v>0</v>
      </c>
      <c r="M802" s="56">
        <f t="shared" si="152"/>
        <v>0</v>
      </c>
      <c r="N802" s="101" t="str">
        <f t="shared" si="157"/>
        <v>OK</v>
      </c>
      <c r="O802" s="103"/>
    </row>
    <row r="803" spans="2:15">
      <c r="B803" s="99">
        <v>16</v>
      </c>
      <c r="C803" s="154"/>
      <c r="D803" s="157"/>
      <c r="E803" s="135">
        <f>IF(C803=0,0,VLOOKUP(C803,Personal!B:C,2,FALSE))</f>
        <v>0</v>
      </c>
      <c r="F803" s="155"/>
      <c r="G803" s="68">
        <f t="shared" si="153"/>
        <v>0</v>
      </c>
      <c r="I803" s="119"/>
      <c r="J803" s="58">
        <f t="shared" si="154"/>
        <v>0</v>
      </c>
      <c r="K803" s="185" t="e">
        <f>VLOOKUP(C803,Personal!B:D,3,FALSE)</f>
        <v>#N/A</v>
      </c>
      <c r="L803" s="57">
        <f t="shared" si="155"/>
        <v>0</v>
      </c>
      <c r="M803" s="56">
        <f t="shared" si="152"/>
        <v>0</v>
      </c>
      <c r="N803" s="101" t="str">
        <f t="shared" si="157"/>
        <v>OK</v>
      </c>
      <c r="O803" s="103"/>
    </row>
    <row r="804" spans="2:15">
      <c r="B804" s="99">
        <v>17</v>
      </c>
      <c r="C804" s="154"/>
      <c r="D804" s="157"/>
      <c r="E804" s="135">
        <f>IF(C804=0,0,VLOOKUP(C804,Personal!B:C,2,FALSE))</f>
        <v>0</v>
      </c>
      <c r="F804" s="155"/>
      <c r="G804" s="68">
        <f t="shared" si="153"/>
        <v>0</v>
      </c>
      <c r="I804" s="119"/>
      <c r="J804" s="58">
        <f t="shared" si="154"/>
        <v>0</v>
      </c>
      <c r="K804" s="185" t="e">
        <f>VLOOKUP(C804,Personal!B:D,3,FALSE)</f>
        <v>#N/A</v>
      </c>
      <c r="L804" s="57">
        <f t="shared" si="155"/>
        <v>0</v>
      </c>
      <c r="M804" s="56">
        <f t="shared" si="152"/>
        <v>0</v>
      </c>
      <c r="N804" s="101" t="str">
        <f t="shared" si="157"/>
        <v>OK</v>
      </c>
      <c r="O804" s="103"/>
    </row>
    <row r="805" spans="2:15">
      <c r="B805" s="99">
        <v>18</v>
      </c>
      <c r="C805" s="154"/>
      <c r="D805" s="157"/>
      <c r="E805" s="135">
        <f>IF(C805=0,0,VLOOKUP(C805,Personal!B:C,2,FALSE))</f>
        <v>0</v>
      </c>
      <c r="F805" s="155"/>
      <c r="G805" s="68">
        <f t="shared" si="153"/>
        <v>0</v>
      </c>
      <c r="I805" s="119"/>
      <c r="J805" s="58">
        <f t="shared" si="154"/>
        <v>0</v>
      </c>
      <c r="K805" s="185" t="e">
        <f>VLOOKUP(C805,Personal!B:D,3,FALSE)</f>
        <v>#N/A</v>
      </c>
      <c r="L805" s="57">
        <f t="shared" si="155"/>
        <v>0</v>
      </c>
      <c r="M805" s="56">
        <f t="shared" si="152"/>
        <v>0</v>
      </c>
      <c r="N805" s="101" t="str">
        <f t="shared" si="157"/>
        <v>OK</v>
      </c>
      <c r="O805" s="103"/>
    </row>
    <row r="806" spans="2:15">
      <c r="B806" s="99">
        <v>19</v>
      </c>
      <c r="C806" s="154"/>
      <c r="D806" s="157"/>
      <c r="E806" s="135">
        <f>IF(C806=0,0,VLOOKUP(C806,Personal!B:C,2,FALSE))</f>
        <v>0</v>
      </c>
      <c r="F806" s="155"/>
      <c r="G806" s="68">
        <f t="shared" si="153"/>
        <v>0</v>
      </c>
      <c r="I806" s="119"/>
      <c r="J806" s="58">
        <f t="shared" si="154"/>
        <v>0</v>
      </c>
      <c r="K806" s="185" t="e">
        <f>VLOOKUP(C806,Personal!B:D,3,FALSE)</f>
        <v>#N/A</v>
      </c>
      <c r="L806" s="57">
        <f t="shared" si="155"/>
        <v>0</v>
      </c>
      <c r="M806" s="56">
        <f t="shared" si="152"/>
        <v>0</v>
      </c>
      <c r="N806" s="101" t="str">
        <f>IF(J806=L806,"OK","LIMITADO A MÁXIMO CONVOCATORIA")</f>
        <v>OK</v>
      </c>
      <c r="O806" s="103"/>
    </row>
    <row r="807" spans="2:15">
      <c r="B807" s="99">
        <v>20</v>
      </c>
      <c r="C807" s="154"/>
      <c r="D807" s="157"/>
      <c r="E807" s="135">
        <f>IF(C807=0,0,VLOOKUP(C807,Personal!B:C,2,FALSE))</f>
        <v>0</v>
      </c>
      <c r="F807" s="155"/>
      <c r="G807" s="68">
        <f t="shared" si="153"/>
        <v>0</v>
      </c>
      <c r="I807" s="119"/>
      <c r="J807" s="58">
        <f t="shared" si="154"/>
        <v>0</v>
      </c>
      <c r="K807" s="185" t="e">
        <f>VLOOKUP(C807,Personal!B:D,3,FALSE)</f>
        <v>#N/A</v>
      </c>
      <c r="L807" s="57">
        <f t="shared" si="155"/>
        <v>0</v>
      </c>
      <c r="M807" s="56">
        <f t="shared" si="152"/>
        <v>0</v>
      </c>
      <c r="N807" s="101" t="str">
        <f>IF(J807=L807,"OK","LIMITADO A MÁXIMO CONVOCATORIA")</f>
        <v>OK</v>
      </c>
      <c r="O807" s="103"/>
    </row>
    <row r="808" spans="2:15">
      <c r="B808" s="99">
        <v>21</v>
      </c>
      <c r="C808" s="154"/>
      <c r="D808" s="154"/>
      <c r="E808" s="135">
        <f>IF(C808=0,0,VLOOKUP(C808,Personal!B:C,2,FALSE))</f>
        <v>0</v>
      </c>
      <c r="F808" s="155"/>
      <c r="G808" s="68">
        <f t="shared" si="153"/>
        <v>0</v>
      </c>
      <c r="I808" s="119"/>
      <c r="J808" s="58">
        <f t="shared" si="154"/>
        <v>0</v>
      </c>
      <c r="K808" s="185" t="e">
        <f>VLOOKUP(C808,Personal!B:D,3,FALSE)</f>
        <v>#N/A</v>
      </c>
      <c r="L808" s="57">
        <f t="shared" si="155"/>
        <v>0</v>
      </c>
      <c r="M808" s="56">
        <f t="shared" si="152"/>
        <v>0</v>
      </c>
      <c r="N808" s="101" t="str">
        <f>IF(J808=L808,"OK","LIMITADO A MÁXIMO CONVOCATORIA")</f>
        <v>OK</v>
      </c>
      <c r="O808" s="103"/>
    </row>
    <row r="809" spans="2:15">
      <c r="B809" s="99">
        <v>22</v>
      </c>
      <c r="C809" s="154"/>
      <c r="D809" s="157"/>
      <c r="E809" s="135">
        <f>IF(C809=0,0,VLOOKUP(C809,Personal!B:C,2,FALSE))</f>
        <v>0</v>
      </c>
      <c r="F809" s="155"/>
      <c r="G809" s="68">
        <f t="shared" si="153"/>
        <v>0</v>
      </c>
      <c r="I809" s="119"/>
      <c r="J809" s="58">
        <f t="shared" si="154"/>
        <v>0</v>
      </c>
      <c r="K809" s="185" t="e">
        <f>VLOOKUP(C809,Personal!B:D,3,FALSE)</f>
        <v>#N/A</v>
      </c>
      <c r="L809" s="57">
        <f t="shared" si="155"/>
        <v>0</v>
      </c>
      <c r="M809" s="56">
        <f t="shared" si="152"/>
        <v>0</v>
      </c>
      <c r="N809" s="101" t="str">
        <f t="shared" ref="N809:N815" si="158">IF(J809=L809,"OK","LIMITADO A MÁXIMO CONVOCATORIA")</f>
        <v>OK</v>
      </c>
      <c r="O809" s="103"/>
    </row>
    <row r="810" spans="2:15">
      <c r="B810" s="99">
        <v>23</v>
      </c>
      <c r="C810" s="154"/>
      <c r="D810" s="157"/>
      <c r="E810" s="135">
        <f>IF(C810=0,0,VLOOKUP(C810,Personal!B:C,2,FALSE))</f>
        <v>0</v>
      </c>
      <c r="F810" s="155"/>
      <c r="G810" s="68">
        <f t="shared" si="153"/>
        <v>0</v>
      </c>
      <c r="I810" s="119"/>
      <c r="J810" s="58">
        <f t="shared" si="154"/>
        <v>0</v>
      </c>
      <c r="K810" s="185" t="e">
        <f>VLOOKUP(C810,Personal!B:D,3,FALSE)</f>
        <v>#N/A</v>
      </c>
      <c r="L810" s="57">
        <f t="shared" si="155"/>
        <v>0</v>
      </c>
      <c r="M810" s="56">
        <f t="shared" si="152"/>
        <v>0</v>
      </c>
      <c r="N810" s="101" t="str">
        <f t="shared" si="158"/>
        <v>OK</v>
      </c>
      <c r="O810" s="103"/>
    </row>
    <row r="811" spans="2:15">
      <c r="B811" s="99">
        <v>24</v>
      </c>
      <c r="C811" s="154"/>
      <c r="D811" s="157"/>
      <c r="E811" s="135">
        <f>IF(C811=0,0,VLOOKUP(C811,Personal!B:C,2,FALSE))</f>
        <v>0</v>
      </c>
      <c r="F811" s="155"/>
      <c r="G811" s="68">
        <f t="shared" si="153"/>
        <v>0</v>
      </c>
      <c r="I811" s="119"/>
      <c r="J811" s="58">
        <f t="shared" si="154"/>
        <v>0</v>
      </c>
      <c r="K811" s="185" t="e">
        <f>VLOOKUP(C811,Personal!B:D,3,FALSE)</f>
        <v>#N/A</v>
      </c>
      <c r="L811" s="57">
        <f t="shared" si="155"/>
        <v>0</v>
      </c>
      <c r="M811" s="56">
        <f t="shared" si="152"/>
        <v>0</v>
      </c>
      <c r="N811" s="101" t="str">
        <f t="shared" si="158"/>
        <v>OK</v>
      </c>
      <c r="O811" s="103"/>
    </row>
    <row r="812" spans="2:15">
      <c r="B812" s="99">
        <v>25</v>
      </c>
      <c r="C812" s="154"/>
      <c r="D812" s="157"/>
      <c r="E812" s="135">
        <f>IF(C812=0,0,VLOOKUP(C812,Personal!B:C,2,FALSE))</f>
        <v>0</v>
      </c>
      <c r="F812" s="155"/>
      <c r="G812" s="68">
        <f t="shared" si="153"/>
        <v>0</v>
      </c>
      <c r="I812" s="119"/>
      <c r="J812" s="58">
        <f t="shared" si="154"/>
        <v>0</v>
      </c>
      <c r="K812" s="185" t="e">
        <f>VLOOKUP(C812,Personal!B:D,3,FALSE)</f>
        <v>#N/A</v>
      </c>
      <c r="L812" s="57">
        <f t="shared" si="155"/>
        <v>0</v>
      </c>
      <c r="M812" s="56">
        <f t="shared" si="152"/>
        <v>0</v>
      </c>
      <c r="N812" s="101" t="str">
        <f t="shared" si="158"/>
        <v>OK</v>
      </c>
      <c r="O812" s="103"/>
    </row>
    <row r="813" spans="2:15">
      <c r="B813" s="99">
        <v>26</v>
      </c>
      <c r="C813" s="154"/>
      <c r="D813" s="157"/>
      <c r="E813" s="135">
        <f>IF(C813=0,0,VLOOKUP(C813,Personal!B:C,2,FALSE))</f>
        <v>0</v>
      </c>
      <c r="F813" s="155"/>
      <c r="G813" s="68">
        <f t="shared" si="153"/>
        <v>0</v>
      </c>
      <c r="I813" s="119"/>
      <c r="J813" s="58">
        <f t="shared" si="154"/>
        <v>0</v>
      </c>
      <c r="K813" s="185" t="e">
        <f>VLOOKUP(C813,Personal!B:D,3,FALSE)</f>
        <v>#N/A</v>
      </c>
      <c r="L813" s="57">
        <f t="shared" si="155"/>
        <v>0</v>
      </c>
      <c r="M813" s="56">
        <f t="shared" si="152"/>
        <v>0</v>
      </c>
      <c r="N813" s="101" t="str">
        <f t="shared" si="158"/>
        <v>OK</v>
      </c>
      <c r="O813" s="103"/>
    </row>
    <row r="814" spans="2:15">
      <c r="B814" s="99">
        <v>27</v>
      </c>
      <c r="C814" s="154"/>
      <c r="D814" s="157"/>
      <c r="E814" s="135">
        <f>IF(C814=0,0,VLOOKUP(C814,Personal!B:C,2,FALSE))</f>
        <v>0</v>
      </c>
      <c r="F814" s="155"/>
      <c r="G814" s="68">
        <f t="shared" si="153"/>
        <v>0</v>
      </c>
      <c r="I814" s="119"/>
      <c r="J814" s="58">
        <f t="shared" si="154"/>
        <v>0</v>
      </c>
      <c r="K814" s="185" t="e">
        <f>VLOOKUP(C814,Personal!B:D,3,FALSE)</f>
        <v>#N/A</v>
      </c>
      <c r="L814" s="57">
        <f t="shared" si="155"/>
        <v>0</v>
      </c>
      <c r="M814" s="56">
        <f t="shared" si="152"/>
        <v>0</v>
      </c>
      <c r="N814" s="101" t="str">
        <f t="shared" si="158"/>
        <v>OK</v>
      </c>
      <c r="O814" s="103"/>
    </row>
    <row r="815" spans="2:15">
      <c r="B815" s="99">
        <v>28</v>
      </c>
      <c r="C815" s="154"/>
      <c r="D815" s="157"/>
      <c r="E815" s="135">
        <f>IF(C815=0,0,VLOOKUP(C815,Personal!B:C,2,FALSE))</f>
        <v>0</v>
      </c>
      <c r="F815" s="155"/>
      <c r="G815" s="68">
        <f t="shared" si="153"/>
        <v>0</v>
      </c>
      <c r="I815" s="119"/>
      <c r="J815" s="58">
        <f t="shared" si="154"/>
        <v>0</v>
      </c>
      <c r="K815" s="185" t="e">
        <f>VLOOKUP(C815,Personal!B:D,3,FALSE)</f>
        <v>#N/A</v>
      </c>
      <c r="L815" s="57">
        <f t="shared" si="155"/>
        <v>0</v>
      </c>
      <c r="M815" s="56">
        <f t="shared" si="152"/>
        <v>0</v>
      </c>
      <c r="N815" s="101" t="str">
        <f t="shared" si="158"/>
        <v>OK</v>
      </c>
      <c r="O815" s="103"/>
    </row>
    <row r="816" spans="2:15">
      <c r="B816" s="99">
        <v>29</v>
      </c>
      <c r="C816" s="154"/>
      <c r="D816" s="157"/>
      <c r="E816" s="135">
        <f>IF(C816=0,0,VLOOKUP(C816,Personal!B:C,2,FALSE))</f>
        <v>0</v>
      </c>
      <c r="F816" s="155"/>
      <c r="G816" s="68">
        <f t="shared" si="153"/>
        <v>0</v>
      </c>
      <c r="I816" s="119"/>
      <c r="J816" s="58">
        <f t="shared" si="154"/>
        <v>0</v>
      </c>
      <c r="K816" s="185" t="e">
        <f>VLOOKUP(C816,Personal!B:D,3,FALSE)</f>
        <v>#N/A</v>
      </c>
      <c r="L816" s="57">
        <f t="shared" si="155"/>
        <v>0</v>
      </c>
      <c r="M816" s="56">
        <f t="shared" si="152"/>
        <v>0</v>
      </c>
      <c r="N816" s="101" t="str">
        <f>IF(J816=L816,"OK","LIMITADO A MÁXIMO CONVOCATORIA")</f>
        <v>OK</v>
      </c>
      <c r="O816" s="103"/>
    </row>
    <row r="817" spans="1:15" ht="13.5" thickBot="1">
      <c r="B817" s="99">
        <v>30</v>
      </c>
      <c r="C817" s="154"/>
      <c r="D817" s="157"/>
      <c r="E817" s="135">
        <f>IF(C817=0,0,VLOOKUP(C817,Personal!B:C,2,FALSE))</f>
        <v>0</v>
      </c>
      <c r="F817" s="155"/>
      <c r="G817" s="68">
        <f t="shared" si="153"/>
        <v>0</v>
      </c>
      <c r="I817" s="119"/>
      <c r="J817" s="58">
        <f t="shared" si="154"/>
        <v>0</v>
      </c>
      <c r="K817" s="185" t="e">
        <f>VLOOKUP(C817,Personal!B:D,3,FALSE)</f>
        <v>#N/A</v>
      </c>
      <c r="L817" s="57">
        <f t="shared" si="155"/>
        <v>0</v>
      </c>
      <c r="M817" s="56">
        <f t="shared" si="152"/>
        <v>0</v>
      </c>
      <c r="N817" s="101" t="str">
        <f>IF(J817=L817,"OK","LIMITADO A MÁXIMO CONVOCATORIA")</f>
        <v>OK</v>
      </c>
      <c r="O817" s="103"/>
    </row>
    <row r="818" spans="1:15" ht="26.25" thickBot="1">
      <c r="C818" s="131" t="s">
        <v>1554</v>
      </c>
      <c r="D818" s="131"/>
      <c r="E818" s="132"/>
      <c r="F818" s="133">
        <f>+SUM(F788:F817)</f>
        <v>0</v>
      </c>
      <c r="G818" s="133">
        <f>+SUM(G788:G817)</f>
        <v>0</v>
      </c>
      <c r="I818" s="119"/>
      <c r="J818" s="104" t="s">
        <v>1547</v>
      </c>
      <c r="K818" s="125"/>
      <c r="L818" s="105" t="s">
        <v>1547</v>
      </c>
      <c r="M818" s="89">
        <f>+SUM(M788:M817)</f>
        <v>0</v>
      </c>
      <c r="N818" s="118"/>
      <c r="O818" s="128"/>
    </row>
    <row r="819" spans="1:15" ht="13.5" thickBot="1">
      <c r="I819" s="120"/>
      <c r="J819" s="121"/>
      <c r="K819" s="121"/>
      <c r="L819" s="121"/>
      <c r="M819" s="121"/>
      <c r="N819" s="121"/>
      <c r="O819" s="108"/>
    </row>
    <row r="820" spans="1:15" ht="13.5" thickBot="1"/>
    <row r="821" spans="1:15" s="16" customFormat="1" ht="16.5">
      <c r="A821" s="87"/>
      <c r="B821" s="87"/>
      <c r="C821" s="129" t="s">
        <v>53</v>
      </c>
      <c r="D821" s="158" t="s">
        <v>71</v>
      </c>
      <c r="F821" s="129" t="s">
        <v>1552</v>
      </c>
      <c r="G821" s="158"/>
      <c r="H821" s="23"/>
      <c r="I821" s="113"/>
      <c r="J821" s="85"/>
      <c r="K821" s="85"/>
      <c r="L821" s="114"/>
      <c r="M821" s="85"/>
      <c r="N821" s="115"/>
      <c r="O821" s="94"/>
    </row>
    <row r="822" spans="1:15" s="16" customFormat="1" ht="63.75">
      <c r="A822" s="87"/>
      <c r="B822" s="87"/>
      <c r="C822" s="13" t="s">
        <v>1562</v>
      </c>
      <c r="D822" s="88" t="s">
        <v>1543</v>
      </c>
      <c r="E822" s="88" t="s">
        <v>1553</v>
      </c>
      <c r="F822" s="13" t="s">
        <v>1039</v>
      </c>
      <c r="G822" s="13" t="s">
        <v>1040</v>
      </c>
      <c r="H822" s="23"/>
      <c r="I822" s="116"/>
      <c r="J822" s="95" t="s">
        <v>1544</v>
      </c>
      <c r="K822" s="95" t="s">
        <v>1593</v>
      </c>
      <c r="L822" s="96" t="s">
        <v>1651</v>
      </c>
      <c r="M822" s="13" t="s">
        <v>1546</v>
      </c>
      <c r="N822" s="88" t="s">
        <v>1652</v>
      </c>
      <c r="O822" s="98"/>
    </row>
    <row r="823" spans="1:15">
      <c r="B823" s="99">
        <v>1</v>
      </c>
      <c r="C823" s="154"/>
      <c r="D823" s="157"/>
      <c r="E823" s="135">
        <f>IF(C823=0,0,VLOOKUP(C823,Personal!B:C,2,FALSE))</f>
        <v>0</v>
      </c>
      <c r="F823" s="155"/>
      <c r="G823" s="68">
        <f>IF(F823=0,0,E823/K823*F823)</f>
        <v>0</v>
      </c>
      <c r="I823" s="117"/>
      <c r="J823" s="58">
        <f>IF(E823=0,0,E823/K823)</f>
        <v>0</v>
      </c>
      <c r="K823" s="185" t="e">
        <f>VLOOKUP(C823,Personal!B:D,3,FALSE)</f>
        <v>#N/A</v>
      </c>
      <c r="L823" s="57">
        <f>+MIN(J823,80)</f>
        <v>0</v>
      </c>
      <c r="M823" s="56">
        <f t="shared" ref="M823:M852" si="159">+L823*F823</f>
        <v>0</v>
      </c>
      <c r="N823" s="101" t="str">
        <f>IF(J823=L823,"OK","LIMITADO A MÁXIMO CONVOCATORIA")</f>
        <v>OK</v>
      </c>
      <c r="O823" s="103"/>
    </row>
    <row r="824" spans="1:15">
      <c r="B824" s="99">
        <v>2</v>
      </c>
      <c r="C824" s="154"/>
      <c r="D824" s="157"/>
      <c r="E824" s="135">
        <f>IF(C824=0,0,VLOOKUP(C824,Personal!B:C,2,FALSE))</f>
        <v>0</v>
      </c>
      <c r="F824" s="155"/>
      <c r="G824" s="68">
        <f t="shared" ref="G824:G852" si="160">IF(F824=0,0,E824/K824*F824)</f>
        <v>0</v>
      </c>
      <c r="I824" s="119"/>
      <c r="J824" s="58">
        <f t="shared" ref="J824:J852" si="161">IF(E824=0,0,E824/K824)</f>
        <v>0</v>
      </c>
      <c r="K824" s="185" t="e">
        <f>VLOOKUP(C824,Personal!B:D,3,FALSE)</f>
        <v>#N/A</v>
      </c>
      <c r="L824" s="57">
        <f t="shared" ref="L824:L852" si="162">+MIN(J824,80)</f>
        <v>0</v>
      </c>
      <c r="M824" s="56">
        <f t="shared" si="159"/>
        <v>0</v>
      </c>
      <c r="N824" s="101" t="str">
        <f t="shared" ref="N824:N831" si="163">IF(J824=L824,"OK","LIMITADO A MÁXIMO CONVOCATORIA")</f>
        <v>OK</v>
      </c>
      <c r="O824" s="103"/>
    </row>
    <row r="825" spans="1:15">
      <c r="B825" s="99">
        <v>3</v>
      </c>
      <c r="C825" s="154"/>
      <c r="D825" s="157"/>
      <c r="E825" s="135">
        <f>IF(C825=0,0,VLOOKUP(C825,Personal!B:C,2,FALSE))</f>
        <v>0</v>
      </c>
      <c r="F825" s="155"/>
      <c r="G825" s="68">
        <f t="shared" si="160"/>
        <v>0</v>
      </c>
      <c r="I825" s="119"/>
      <c r="J825" s="58">
        <f t="shared" si="161"/>
        <v>0</v>
      </c>
      <c r="K825" s="185" t="e">
        <f>VLOOKUP(C825,Personal!B:D,3,FALSE)</f>
        <v>#N/A</v>
      </c>
      <c r="L825" s="57">
        <f t="shared" si="162"/>
        <v>0</v>
      </c>
      <c r="M825" s="56">
        <f t="shared" si="159"/>
        <v>0</v>
      </c>
      <c r="N825" s="101" t="str">
        <f t="shared" si="163"/>
        <v>OK</v>
      </c>
      <c r="O825" s="103"/>
    </row>
    <row r="826" spans="1:15">
      <c r="B826" s="99">
        <v>4</v>
      </c>
      <c r="C826" s="154"/>
      <c r="D826" s="157"/>
      <c r="E826" s="135">
        <f>IF(C826=0,0,VLOOKUP(C826,Personal!B:C,2,FALSE))</f>
        <v>0</v>
      </c>
      <c r="F826" s="155"/>
      <c r="G826" s="68">
        <f t="shared" si="160"/>
        <v>0</v>
      </c>
      <c r="I826" s="119"/>
      <c r="J826" s="58">
        <f t="shared" si="161"/>
        <v>0</v>
      </c>
      <c r="K826" s="185" t="e">
        <f>VLOOKUP(C826,Personal!B:D,3,FALSE)</f>
        <v>#N/A</v>
      </c>
      <c r="L826" s="57">
        <f t="shared" si="162"/>
        <v>0</v>
      </c>
      <c r="M826" s="56">
        <f t="shared" si="159"/>
        <v>0</v>
      </c>
      <c r="N826" s="101" t="str">
        <f t="shared" si="163"/>
        <v>OK</v>
      </c>
      <c r="O826" s="103"/>
    </row>
    <row r="827" spans="1:15">
      <c r="B827" s="99">
        <v>5</v>
      </c>
      <c r="C827" s="154"/>
      <c r="D827" s="157"/>
      <c r="E827" s="135">
        <f>IF(C827=0,0,VLOOKUP(C827,Personal!B:C,2,FALSE))</f>
        <v>0</v>
      </c>
      <c r="F827" s="155"/>
      <c r="G827" s="68">
        <f t="shared" si="160"/>
        <v>0</v>
      </c>
      <c r="I827" s="119"/>
      <c r="J827" s="58">
        <f t="shared" si="161"/>
        <v>0</v>
      </c>
      <c r="K827" s="185" t="e">
        <f>VLOOKUP(C827,Personal!B:D,3,FALSE)</f>
        <v>#N/A</v>
      </c>
      <c r="L827" s="57">
        <f t="shared" si="162"/>
        <v>0</v>
      </c>
      <c r="M827" s="56">
        <f t="shared" si="159"/>
        <v>0</v>
      </c>
      <c r="N827" s="101" t="str">
        <f t="shared" si="163"/>
        <v>OK</v>
      </c>
      <c r="O827" s="103"/>
    </row>
    <row r="828" spans="1:15">
      <c r="B828" s="99">
        <v>6</v>
      </c>
      <c r="C828" s="154"/>
      <c r="D828" s="157"/>
      <c r="E828" s="135">
        <f>IF(C828=0,0,VLOOKUP(C828,Personal!B:C,2,FALSE))</f>
        <v>0</v>
      </c>
      <c r="F828" s="155"/>
      <c r="G828" s="68">
        <f t="shared" si="160"/>
        <v>0</v>
      </c>
      <c r="I828" s="119"/>
      <c r="J828" s="58">
        <f t="shared" si="161"/>
        <v>0</v>
      </c>
      <c r="K828" s="185" t="e">
        <f>VLOOKUP(C828,Personal!B:D,3,FALSE)</f>
        <v>#N/A</v>
      </c>
      <c r="L828" s="57">
        <f t="shared" si="162"/>
        <v>0</v>
      </c>
      <c r="M828" s="56">
        <f t="shared" si="159"/>
        <v>0</v>
      </c>
      <c r="N828" s="101" t="str">
        <f t="shared" si="163"/>
        <v>OK</v>
      </c>
      <c r="O828" s="103"/>
    </row>
    <row r="829" spans="1:15">
      <c r="B829" s="99">
        <v>7</v>
      </c>
      <c r="C829" s="154"/>
      <c r="D829" s="157"/>
      <c r="E829" s="135">
        <f>IF(C829=0,0,VLOOKUP(C829,Personal!B:C,2,FALSE))</f>
        <v>0</v>
      </c>
      <c r="F829" s="155"/>
      <c r="G829" s="68">
        <f t="shared" si="160"/>
        <v>0</v>
      </c>
      <c r="I829" s="119"/>
      <c r="J829" s="58">
        <f t="shared" si="161"/>
        <v>0</v>
      </c>
      <c r="K829" s="185" t="e">
        <f>VLOOKUP(C829,Personal!B:D,3,FALSE)</f>
        <v>#N/A</v>
      </c>
      <c r="L829" s="57">
        <f t="shared" si="162"/>
        <v>0</v>
      </c>
      <c r="M829" s="56">
        <f t="shared" si="159"/>
        <v>0</v>
      </c>
      <c r="N829" s="101" t="str">
        <f t="shared" si="163"/>
        <v>OK</v>
      </c>
      <c r="O829" s="103"/>
    </row>
    <row r="830" spans="1:15">
      <c r="B830" s="99">
        <v>8</v>
      </c>
      <c r="C830" s="154"/>
      <c r="D830" s="157"/>
      <c r="E830" s="135">
        <f>IF(C830=0,0,VLOOKUP(C830,Personal!B:C,2,FALSE))</f>
        <v>0</v>
      </c>
      <c r="F830" s="155"/>
      <c r="G830" s="68">
        <f t="shared" si="160"/>
        <v>0</v>
      </c>
      <c r="I830" s="119"/>
      <c r="J830" s="58">
        <f t="shared" si="161"/>
        <v>0</v>
      </c>
      <c r="K830" s="185" t="e">
        <f>VLOOKUP(C830,Personal!B:D,3,FALSE)</f>
        <v>#N/A</v>
      </c>
      <c r="L830" s="57">
        <f t="shared" si="162"/>
        <v>0</v>
      </c>
      <c r="M830" s="56">
        <f t="shared" si="159"/>
        <v>0</v>
      </c>
      <c r="N830" s="101" t="str">
        <f t="shared" si="163"/>
        <v>OK</v>
      </c>
      <c r="O830" s="103"/>
    </row>
    <row r="831" spans="1:15">
      <c r="B831" s="99">
        <v>9</v>
      </c>
      <c r="C831" s="154"/>
      <c r="D831" s="157"/>
      <c r="E831" s="135">
        <f>IF(C831=0,0,VLOOKUP(C831,Personal!B:C,2,FALSE))</f>
        <v>0</v>
      </c>
      <c r="F831" s="155"/>
      <c r="G831" s="68">
        <f t="shared" si="160"/>
        <v>0</v>
      </c>
      <c r="I831" s="119"/>
      <c r="J831" s="58">
        <f t="shared" si="161"/>
        <v>0</v>
      </c>
      <c r="K831" s="185" t="e">
        <f>VLOOKUP(C831,Personal!B:D,3,FALSE)</f>
        <v>#N/A</v>
      </c>
      <c r="L831" s="57">
        <f t="shared" si="162"/>
        <v>0</v>
      </c>
      <c r="M831" s="56">
        <f t="shared" si="159"/>
        <v>0</v>
      </c>
      <c r="N831" s="101" t="str">
        <f t="shared" si="163"/>
        <v>OK</v>
      </c>
      <c r="O831" s="103"/>
    </row>
    <row r="832" spans="1:15">
      <c r="B832" s="99">
        <v>10</v>
      </c>
      <c r="C832" s="154"/>
      <c r="D832" s="157"/>
      <c r="E832" s="135">
        <f>IF(C832=0,0,VLOOKUP(C832,Personal!B:C,2,FALSE))</f>
        <v>0</v>
      </c>
      <c r="F832" s="155"/>
      <c r="G832" s="68">
        <f t="shared" si="160"/>
        <v>0</v>
      </c>
      <c r="I832" s="119"/>
      <c r="J832" s="58">
        <f t="shared" si="161"/>
        <v>0</v>
      </c>
      <c r="K832" s="185" t="e">
        <f>VLOOKUP(C832,Personal!B:D,3,FALSE)</f>
        <v>#N/A</v>
      </c>
      <c r="L832" s="57">
        <f t="shared" si="162"/>
        <v>0</v>
      </c>
      <c r="M832" s="56">
        <f t="shared" si="159"/>
        <v>0</v>
      </c>
      <c r="N832" s="101" t="str">
        <f>IF(J832=L832,"OK","LIMITADO A MÁXIMO CONVOCATORIA")</f>
        <v>OK</v>
      </c>
      <c r="O832" s="103"/>
    </row>
    <row r="833" spans="2:15">
      <c r="B833" s="99">
        <v>11</v>
      </c>
      <c r="C833" s="154"/>
      <c r="D833" s="157"/>
      <c r="E833" s="135">
        <f>IF(C833=0,0,VLOOKUP(C833,Personal!B:C,2,FALSE))</f>
        <v>0</v>
      </c>
      <c r="F833" s="155"/>
      <c r="G833" s="68">
        <f t="shared" si="160"/>
        <v>0</v>
      </c>
      <c r="I833" s="119"/>
      <c r="J833" s="58">
        <f t="shared" si="161"/>
        <v>0</v>
      </c>
      <c r="K833" s="185" t="e">
        <f>VLOOKUP(C833,Personal!B:D,3,FALSE)</f>
        <v>#N/A</v>
      </c>
      <c r="L833" s="57">
        <f t="shared" si="162"/>
        <v>0</v>
      </c>
      <c r="M833" s="56">
        <f t="shared" si="159"/>
        <v>0</v>
      </c>
      <c r="N833" s="101" t="str">
        <f>IF(J833=L833,"OK","LIMITADO A MÁXIMO CONVOCATORIA")</f>
        <v>OK</v>
      </c>
      <c r="O833" s="103"/>
    </row>
    <row r="834" spans="2:15">
      <c r="B834" s="99">
        <v>12</v>
      </c>
      <c r="C834" s="154"/>
      <c r="D834" s="157"/>
      <c r="E834" s="135">
        <f>IF(C834=0,0,VLOOKUP(C834,Personal!B:C,2,FALSE))</f>
        <v>0</v>
      </c>
      <c r="F834" s="155"/>
      <c r="G834" s="68">
        <f t="shared" si="160"/>
        <v>0</v>
      </c>
      <c r="I834" s="119"/>
      <c r="J834" s="58">
        <f t="shared" si="161"/>
        <v>0</v>
      </c>
      <c r="K834" s="185" t="e">
        <f>VLOOKUP(C834,Personal!B:D,3,FALSE)</f>
        <v>#N/A</v>
      </c>
      <c r="L834" s="57">
        <f t="shared" si="162"/>
        <v>0</v>
      </c>
      <c r="M834" s="56">
        <f t="shared" si="159"/>
        <v>0</v>
      </c>
      <c r="N834" s="101" t="str">
        <f>IF(J834=L834,"OK","LIMITADO A MÁXIMO CONVOCATORIA")</f>
        <v>OK</v>
      </c>
      <c r="O834" s="103"/>
    </row>
    <row r="835" spans="2:15">
      <c r="B835" s="99">
        <v>13</v>
      </c>
      <c r="C835" s="154"/>
      <c r="D835" s="157"/>
      <c r="E835" s="135">
        <f>IF(C835=0,0,VLOOKUP(C835,Personal!B:C,2,FALSE))</f>
        <v>0</v>
      </c>
      <c r="F835" s="155"/>
      <c r="G835" s="68">
        <f t="shared" si="160"/>
        <v>0</v>
      </c>
      <c r="I835" s="119"/>
      <c r="J835" s="58">
        <f t="shared" si="161"/>
        <v>0</v>
      </c>
      <c r="K835" s="185" t="e">
        <f>VLOOKUP(C835,Personal!B:D,3,FALSE)</f>
        <v>#N/A</v>
      </c>
      <c r="L835" s="57">
        <f t="shared" si="162"/>
        <v>0</v>
      </c>
      <c r="M835" s="56">
        <f t="shared" si="159"/>
        <v>0</v>
      </c>
      <c r="N835" s="101" t="str">
        <f t="shared" ref="N835:N840" si="164">IF(J835=L835,"OK","LIMITADO A MÁXIMO CONVOCATORIA")</f>
        <v>OK</v>
      </c>
      <c r="O835" s="103"/>
    </row>
    <row r="836" spans="2:15">
      <c r="B836" s="99">
        <v>14</v>
      </c>
      <c r="C836" s="154"/>
      <c r="D836" s="157"/>
      <c r="E836" s="135">
        <f>IF(C836=0,0,VLOOKUP(C836,Personal!B:C,2,FALSE))</f>
        <v>0</v>
      </c>
      <c r="F836" s="155"/>
      <c r="G836" s="68">
        <f t="shared" si="160"/>
        <v>0</v>
      </c>
      <c r="I836" s="119"/>
      <c r="J836" s="58">
        <f t="shared" si="161"/>
        <v>0</v>
      </c>
      <c r="K836" s="185" t="e">
        <f>VLOOKUP(C836,Personal!B:D,3,FALSE)</f>
        <v>#N/A</v>
      </c>
      <c r="L836" s="57">
        <f t="shared" si="162"/>
        <v>0</v>
      </c>
      <c r="M836" s="56">
        <f t="shared" si="159"/>
        <v>0</v>
      </c>
      <c r="N836" s="101" t="str">
        <f t="shared" si="164"/>
        <v>OK</v>
      </c>
      <c r="O836" s="103"/>
    </row>
    <row r="837" spans="2:15">
      <c r="B837" s="99">
        <v>15</v>
      </c>
      <c r="C837" s="154"/>
      <c r="D837" s="157"/>
      <c r="E837" s="135">
        <f>IF(C837=0,0,VLOOKUP(C837,Personal!B:C,2,FALSE))</f>
        <v>0</v>
      </c>
      <c r="F837" s="155"/>
      <c r="G837" s="68">
        <f t="shared" si="160"/>
        <v>0</v>
      </c>
      <c r="I837" s="119"/>
      <c r="J837" s="58">
        <f t="shared" si="161"/>
        <v>0</v>
      </c>
      <c r="K837" s="185" t="e">
        <f>VLOOKUP(C837,Personal!B:D,3,FALSE)</f>
        <v>#N/A</v>
      </c>
      <c r="L837" s="57">
        <f t="shared" si="162"/>
        <v>0</v>
      </c>
      <c r="M837" s="56">
        <f t="shared" si="159"/>
        <v>0</v>
      </c>
      <c r="N837" s="101" t="str">
        <f t="shared" si="164"/>
        <v>OK</v>
      </c>
      <c r="O837" s="103"/>
    </row>
    <row r="838" spans="2:15">
      <c r="B838" s="99">
        <v>16</v>
      </c>
      <c r="C838" s="154"/>
      <c r="D838" s="157"/>
      <c r="E838" s="135">
        <f>IF(C838=0,0,VLOOKUP(C838,Personal!B:C,2,FALSE))</f>
        <v>0</v>
      </c>
      <c r="F838" s="155"/>
      <c r="G838" s="68">
        <f t="shared" si="160"/>
        <v>0</v>
      </c>
      <c r="I838" s="119"/>
      <c r="J838" s="58">
        <f t="shared" si="161"/>
        <v>0</v>
      </c>
      <c r="K838" s="185" t="e">
        <f>VLOOKUP(C838,Personal!B:D,3,FALSE)</f>
        <v>#N/A</v>
      </c>
      <c r="L838" s="57">
        <f t="shared" si="162"/>
        <v>0</v>
      </c>
      <c r="M838" s="56">
        <f t="shared" si="159"/>
        <v>0</v>
      </c>
      <c r="N838" s="101" t="str">
        <f t="shared" si="164"/>
        <v>OK</v>
      </c>
      <c r="O838" s="103"/>
    </row>
    <row r="839" spans="2:15">
      <c r="B839" s="99">
        <v>17</v>
      </c>
      <c r="C839" s="154"/>
      <c r="D839" s="157"/>
      <c r="E839" s="135">
        <f>IF(C839=0,0,VLOOKUP(C839,Personal!B:C,2,FALSE))</f>
        <v>0</v>
      </c>
      <c r="F839" s="155"/>
      <c r="G839" s="68">
        <f t="shared" si="160"/>
        <v>0</v>
      </c>
      <c r="I839" s="119"/>
      <c r="J839" s="58">
        <f t="shared" si="161"/>
        <v>0</v>
      </c>
      <c r="K839" s="185" t="e">
        <f>VLOOKUP(C839,Personal!B:D,3,FALSE)</f>
        <v>#N/A</v>
      </c>
      <c r="L839" s="57">
        <f t="shared" si="162"/>
        <v>0</v>
      </c>
      <c r="M839" s="56">
        <f t="shared" si="159"/>
        <v>0</v>
      </c>
      <c r="N839" s="101" t="str">
        <f t="shared" si="164"/>
        <v>OK</v>
      </c>
      <c r="O839" s="103"/>
    </row>
    <row r="840" spans="2:15">
      <c r="B840" s="99">
        <v>18</v>
      </c>
      <c r="C840" s="154"/>
      <c r="D840" s="157"/>
      <c r="E840" s="135">
        <f>IF(C840=0,0,VLOOKUP(C840,Personal!B:C,2,FALSE))</f>
        <v>0</v>
      </c>
      <c r="F840" s="155"/>
      <c r="G840" s="68">
        <f t="shared" si="160"/>
        <v>0</v>
      </c>
      <c r="I840" s="119"/>
      <c r="J840" s="58">
        <f t="shared" si="161"/>
        <v>0</v>
      </c>
      <c r="K840" s="185" t="e">
        <f>VLOOKUP(C840,Personal!B:D,3,FALSE)</f>
        <v>#N/A</v>
      </c>
      <c r="L840" s="57">
        <f t="shared" si="162"/>
        <v>0</v>
      </c>
      <c r="M840" s="56">
        <f t="shared" si="159"/>
        <v>0</v>
      </c>
      <c r="N840" s="101" t="str">
        <f t="shared" si="164"/>
        <v>OK</v>
      </c>
      <c r="O840" s="103"/>
    </row>
    <row r="841" spans="2:15">
      <c r="B841" s="99">
        <v>19</v>
      </c>
      <c r="C841" s="154"/>
      <c r="D841" s="157"/>
      <c r="E841" s="135">
        <f>IF(C841=0,0,VLOOKUP(C841,Personal!B:C,2,FALSE))</f>
        <v>0</v>
      </c>
      <c r="F841" s="155"/>
      <c r="G841" s="68">
        <f t="shared" si="160"/>
        <v>0</v>
      </c>
      <c r="I841" s="119"/>
      <c r="J841" s="58">
        <f t="shared" si="161"/>
        <v>0</v>
      </c>
      <c r="K841" s="185" t="e">
        <f>VLOOKUP(C841,Personal!B:D,3,FALSE)</f>
        <v>#N/A</v>
      </c>
      <c r="L841" s="57">
        <f t="shared" si="162"/>
        <v>0</v>
      </c>
      <c r="M841" s="56">
        <f t="shared" si="159"/>
        <v>0</v>
      </c>
      <c r="N841" s="101" t="str">
        <f>IF(J841=L841,"OK","LIMITADO A MÁXIMO CONVOCATORIA")</f>
        <v>OK</v>
      </c>
      <c r="O841" s="103"/>
    </row>
    <row r="842" spans="2:15">
      <c r="B842" s="99">
        <v>20</v>
      </c>
      <c r="C842" s="154"/>
      <c r="D842" s="157"/>
      <c r="E842" s="135">
        <f>IF(C842=0,0,VLOOKUP(C842,Personal!B:C,2,FALSE))</f>
        <v>0</v>
      </c>
      <c r="F842" s="155"/>
      <c r="G842" s="68">
        <f t="shared" si="160"/>
        <v>0</v>
      </c>
      <c r="I842" s="119"/>
      <c r="J842" s="58">
        <f t="shared" si="161"/>
        <v>0</v>
      </c>
      <c r="K842" s="185" t="e">
        <f>VLOOKUP(C842,Personal!B:D,3,FALSE)</f>
        <v>#N/A</v>
      </c>
      <c r="L842" s="57">
        <f t="shared" si="162"/>
        <v>0</v>
      </c>
      <c r="M842" s="56">
        <f t="shared" si="159"/>
        <v>0</v>
      </c>
      <c r="N842" s="101" t="str">
        <f>IF(J842=L842,"OK","LIMITADO A MÁXIMO CONVOCATORIA")</f>
        <v>OK</v>
      </c>
      <c r="O842" s="103"/>
    </row>
    <row r="843" spans="2:15">
      <c r="B843" s="99">
        <v>21</v>
      </c>
      <c r="C843" s="154"/>
      <c r="D843" s="154"/>
      <c r="E843" s="135">
        <f>IF(C843=0,0,VLOOKUP(C843,Personal!B:C,2,FALSE))</f>
        <v>0</v>
      </c>
      <c r="F843" s="155"/>
      <c r="G843" s="68">
        <f t="shared" si="160"/>
        <v>0</v>
      </c>
      <c r="I843" s="119"/>
      <c r="J843" s="58">
        <f t="shared" si="161"/>
        <v>0</v>
      </c>
      <c r="K843" s="185" t="e">
        <f>VLOOKUP(C843,Personal!B:D,3,FALSE)</f>
        <v>#N/A</v>
      </c>
      <c r="L843" s="57">
        <f t="shared" si="162"/>
        <v>0</v>
      </c>
      <c r="M843" s="56">
        <f t="shared" si="159"/>
        <v>0</v>
      </c>
      <c r="N843" s="101" t="str">
        <f>IF(J843=L843,"OK","LIMITADO A MÁXIMO CONVOCATORIA")</f>
        <v>OK</v>
      </c>
      <c r="O843" s="103"/>
    </row>
    <row r="844" spans="2:15">
      <c r="B844" s="99">
        <v>22</v>
      </c>
      <c r="C844" s="154"/>
      <c r="D844" s="157"/>
      <c r="E844" s="135">
        <f>IF(C844=0,0,VLOOKUP(C844,Personal!B:C,2,FALSE))</f>
        <v>0</v>
      </c>
      <c r="F844" s="155"/>
      <c r="G844" s="68">
        <f t="shared" si="160"/>
        <v>0</v>
      </c>
      <c r="I844" s="119"/>
      <c r="J844" s="58">
        <f t="shared" si="161"/>
        <v>0</v>
      </c>
      <c r="K844" s="185" t="e">
        <f>VLOOKUP(C844,Personal!B:D,3,FALSE)</f>
        <v>#N/A</v>
      </c>
      <c r="L844" s="57">
        <f t="shared" si="162"/>
        <v>0</v>
      </c>
      <c r="M844" s="56">
        <f t="shared" si="159"/>
        <v>0</v>
      </c>
      <c r="N844" s="101" t="str">
        <f t="shared" ref="N844:N850" si="165">IF(J844=L844,"OK","LIMITADO A MÁXIMO CONVOCATORIA")</f>
        <v>OK</v>
      </c>
      <c r="O844" s="103"/>
    </row>
    <row r="845" spans="2:15">
      <c r="B845" s="99">
        <v>23</v>
      </c>
      <c r="C845" s="154"/>
      <c r="D845" s="157"/>
      <c r="E845" s="135">
        <f>IF(C845=0,0,VLOOKUP(C845,Personal!B:C,2,FALSE))</f>
        <v>0</v>
      </c>
      <c r="F845" s="155"/>
      <c r="G845" s="68">
        <f t="shared" si="160"/>
        <v>0</v>
      </c>
      <c r="I845" s="119"/>
      <c r="J845" s="58">
        <f t="shared" si="161"/>
        <v>0</v>
      </c>
      <c r="K845" s="185" t="e">
        <f>VLOOKUP(C845,Personal!B:D,3,FALSE)</f>
        <v>#N/A</v>
      </c>
      <c r="L845" s="57">
        <f t="shared" si="162"/>
        <v>0</v>
      </c>
      <c r="M845" s="56">
        <f t="shared" si="159"/>
        <v>0</v>
      </c>
      <c r="N845" s="101" t="str">
        <f t="shared" si="165"/>
        <v>OK</v>
      </c>
      <c r="O845" s="103"/>
    </row>
    <row r="846" spans="2:15">
      <c r="B846" s="99">
        <v>24</v>
      </c>
      <c r="C846" s="154"/>
      <c r="D846" s="157"/>
      <c r="E846" s="135">
        <f>IF(C846=0,0,VLOOKUP(C846,Personal!B:C,2,FALSE))</f>
        <v>0</v>
      </c>
      <c r="F846" s="155"/>
      <c r="G846" s="68">
        <f t="shared" si="160"/>
        <v>0</v>
      </c>
      <c r="I846" s="119"/>
      <c r="J846" s="58">
        <f t="shared" si="161"/>
        <v>0</v>
      </c>
      <c r="K846" s="185" t="e">
        <f>VLOOKUP(C846,Personal!B:D,3,FALSE)</f>
        <v>#N/A</v>
      </c>
      <c r="L846" s="57">
        <f t="shared" si="162"/>
        <v>0</v>
      </c>
      <c r="M846" s="56">
        <f t="shared" si="159"/>
        <v>0</v>
      </c>
      <c r="N846" s="101" t="str">
        <f t="shared" si="165"/>
        <v>OK</v>
      </c>
      <c r="O846" s="103"/>
    </row>
    <row r="847" spans="2:15">
      <c r="B847" s="99">
        <v>25</v>
      </c>
      <c r="C847" s="154"/>
      <c r="D847" s="157"/>
      <c r="E847" s="135">
        <f>IF(C847=0,0,VLOOKUP(C847,Personal!B:C,2,FALSE))</f>
        <v>0</v>
      </c>
      <c r="F847" s="155"/>
      <c r="G847" s="68">
        <f t="shared" si="160"/>
        <v>0</v>
      </c>
      <c r="I847" s="119"/>
      <c r="J847" s="58">
        <f t="shared" si="161"/>
        <v>0</v>
      </c>
      <c r="K847" s="185" t="e">
        <f>VLOOKUP(C847,Personal!B:D,3,FALSE)</f>
        <v>#N/A</v>
      </c>
      <c r="L847" s="57">
        <f t="shared" si="162"/>
        <v>0</v>
      </c>
      <c r="M847" s="56">
        <f t="shared" si="159"/>
        <v>0</v>
      </c>
      <c r="N847" s="101" t="str">
        <f t="shared" si="165"/>
        <v>OK</v>
      </c>
      <c r="O847" s="103"/>
    </row>
    <row r="848" spans="2:15">
      <c r="B848" s="99">
        <v>26</v>
      </c>
      <c r="C848" s="154"/>
      <c r="D848" s="157"/>
      <c r="E848" s="135">
        <f>IF(C848=0,0,VLOOKUP(C848,Personal!B:C,2,FALSE))</f>
        <v>0</v>
      </c>
      <c r="F848" s="155"/>
      <c r="G848" s="68">
        <f t="shared" si="160"/>
        <v>0</v>
      </c>
      <c r="I848" s="119"/>
      <c r="J848" s="58">
        <f t="shared" si="161"/>
        <v>0</v>
      </c>
      <c r="K848" s="185" t="e">
        <f>VLOOKUP(C848,Personal!B:D,3,FALSE)</f>
        <v>#N/A</v>
      </c>
      <c r="L848" s="57">
        <f t="shared" si="162"/>
        <v>0</v>
      </c>
      <c r="M848" s="56">
        <f t="shared" si="159"/>
        <v>0</v>
      </c>
      <c r="N848" s="101" t="str">
        <f t="shared" si="165"/>
        <v>OK</v>
      </c>
      <c r="O848" s="103"/>
    </row>
    <row r="849" spans="1:15">
      <c r="B849" s="99">
        <v>27</v>
      </c>
      <c r="C849" s="154"/>
      <c r="D849" s="157"/>
      <c r="E849" s="135">
        <f>IF(C849=0,0,VLOOKUP(C849,Personal!B:C,2,FALSE))</f>
        <v>0</v>
      </c>
      <c r="F849" s="155"/>
      <c r="G849" s="68">
        <f t="shared" si="160"/>
        <v>0</v>
      </c>
      <c r="I849" s="119"/>
      <c r="J849" s="58">
        <f t="shared" si="161"/>
        <v>0</v>
      </c>
      <c r="K849" s="185" t="e">
        <f>VLOOKUP(C849,Personal!B:D,3,FALSE)</f>
        <v>#N/A</v>
      </c>
      <c r="L849" s="57">
        <f t="shared" si="162"/>
        <v>0</v>
      </c>
      <c r="M849" s="56">
        <f t="shared" si="159"/>
        <v>0</v>
      </c>
      <c r="N849" s="101" t="str">
        <f t="shared" si="165"/>
        <v>OK</v>
      </c>
      <c r="O849" s="103"/>
    </row>
    <row r="850" spans="1:15">
      <c r="B850" s="99">
        <v>28</v>
      </c>
      <c r="C850" s="154"/>
      <c r="D850" s="157"/>
      <c r="E850" s="135">
        <f>IF(C850=0,0,VLOOKUP(C850,Personal!B:C,2,FALSE))</f>
        <v>0</v>
      </c>
      <c r="F850" s="155"/>
      <c r="G850" s="68">
        <f t="shared" si="160"/>
        <v>0</v>
      </c>
      <c r="I850" s="119"/>
      <c r="J850" s="58">
        <f t="shared" si="161"/>
        <v>0</v>
      </c>
      <c r="K850" s="185" t="e">
        <f>VLOOKUP(C850,Personal!B:D,3,FALSE)</f>
        <v>#N/A</v>
      </c>
      <c r="L850" s="57">
        <f t="shared" si="162"/>
        <v>0</v>
      </c>
      <c r="M850" s="56">
        <f t="shared" si="159"/>
        <v>0</v>
      </c>
      <c r="N850" s="101" t="str">
        <f t="shared" si="165"/>
        <v>OK</v>
      </c>
      <c r="O850" s="103"/>
    </row>
    <row r="851" spans="1:15">
      <c r="B851" s="99">
        <v>29</v>
      </c>
      <c r="C851" s="154"/>
      <c r="D851" s="157"/>
      <c r="E851" s="135">
        <f>IF(C851=0,0,VLOOKUP(C851,Personal!B:C,2,FALSE))</f>
        <v>0</v>
      </c>
      <c r="F851" s="155"/>
      <c r="G851" s="68">
        <f t="shared" si="160"/>
        <v>0</v>
      </c>
      <c r="I851" s="119"/>
      <c r="J851" s="58">
        <f t="shared" si="161"/>
        <v>0</v>
      </c>
      <c r="K851" s="185" t="e">
        <f>VLOOKUP(C851,Personal!B:D,3,FALSE)</f>
        <v>#N/A</v>
      </c>
      <c r="L851" s="57">
        <f t="shared" si="162"/>
        <v>0</v>
      </c>
      <c r="M851" s="56">
        <f t="shared" si="159"/>
        <v>0</v>
      </c>
      <c r="N851" s="101" t="str">
        <f>IF(J851=L851,"OK","LIMITADO A MÁXIMO CONVOCATORIA")</f>
        <v>OK</v>
      </c>
      <c r="O851" s="103"/>
    </row>
    <row r="852" spans="1:15" ht="13.5" thickBot="1">
      <c r="B852" s="99">
        <v>30</v>
      </c>
      <c r="C852" s="154"/>
      <c r="D852" s="157"/>
      <c r="E852" s="135">
        <f>IF(C852=0,0,VLOOKUP(C852,Personal!B:C,2,FALSE))</f>
        <v>0</v>
      </c>
      <c r="F852" s="155"/>
      <c r="G852" s="68">
        <f t="shared" si="160"/>
        <v>0</v>
      </c>
      <c r="I852" s="119"/>
      <c r="J852" s="58">
        <f t="shared" si="161"/>
        <v>0</v>
      </c>
      <c r="K852" s="185" t="e">
        <f>VLOOKUP(C852,Personal!B:D,3,FALSE)</f>
        <v>#N/A</v>
      </c>
      <c r="L852" s="57">
        <f t="shared" si="162"/>
        <v>0</v>
      </c>
      <c r="M852" s="56">
        <f t="shared" si="159"/>
        <v>0</v>
      </c>
      <c r="N852" s="101" t="str">
        <f>IF(J852=L852,"OK","LIMITADO A MÁXIMO CONVOCATORIA")</f>
        <v>OK</v>
      </c>
      <c r="O852" s="103"/>
    </row>
    <row r="853" spans="1:15" ht="26.25" thickBot="1">
      <c r="C853" s="131" t="s">
        <v>1554</v>
      </c>
      <c r="D853" s="131"/>
      <c r="E853" s="132"/>
      <c r="F853" s="133">
        <f>+SUM(F823:F852)</f>
        <v>0</v>
      </c>
      <c r="G853" s="133">
        <f>+SUM(G823:G852)</f>
        <v>0</v>
      </c>
      <c r="I853" s="119"/>
      <c r="J853" s="104" t="s">
        <v>1547</v>
      </c>
      <c r="K853" s="125"/>
      <c r="L853" s="105" t="s">
        <v>1547</v>
      </c>
      <c r="M853" s="89">
        <f>+SUM(M823:M852)</f>
        <v>0</v>
      </c>
      <c r="N853" s="118"/>
      <c r="O853" s="128"/>
    </row>
    <row r="854" spans="1:15" ht="13.5" thickBot="1">
      <c r="I854" s="120"/>
      <c r="J854" s="121"/>
      <c r="K854" s="121"/>
      <c r="L854" s="121"/>
      <c r="M854" s="121"/>
      <c r="N854" s="121"/>
      <c r="O854" s="108"/>
    </row>
    <row r="855" spans="1:15" ht="13.5" thickBot="1"/>
    <row r="856" spans="1:15" s="16" customFormat="1" ht="16.5">
      <c r="A856" s="87"/>
      <c r="B856" s="87"/>
      <c r="C856" s="129" t="s">
        <v>53</v>
      </c>
      <c r="D856" s="158" t="s">
        <v>72</v>
      </c>
      <c r="F856" s="129" t="s">
        <v>1552</v>
      </c>
      <c r="G856" s="158"/>
      <c r="H856" s="23"/>
      <c r="I856" s="113"/>
      <c r="J856" s="85"/>
      <c r="K856" s="85"/>
      <c r="L856" s="114"/>
      <c r="M856" s="85"/>
      <c r="N856" s="115"/>
      <c r="O856" s="94"/>
    </row>
    <row r="857" spans="1:15" s="16" customFormat="1" ht="63.75">
      <c r="A857" s="87"/>
      <c r="B857" s="87"/>
      <c r="C857" s="13" t="s">
        <v>1562</v>
      </c>
      <c r="D857" s="88" t="s">
        <v>1543</v>
      </c>
      <c r="E857" s="88" t="s">
        <v>1553</v>
      </c>
      <c r="F857" s="13" t="s">
        <v>1039</v>
      </c>
      <c r="G857" s="13" t="s">
        <v>1040</v>
      </c>
      <c r="H857" s="23"/>
      <c r="I857" s="116"/>
      <c r="J857" s="95" t="s">
        <v>1544</v>
      </c>
      <c r="K857" s="95" t="s">
        <v>1593</v>
      </c>
      <c r="L857" s="96" t="s">
        <v>1651</v>
      </c>
      <c r="M857" s="13" t="s">
        <v>1546</v>
      </c>
      <c r="N857" s="88" t="s">
        <v>1652</v>
      </c>
      <c r="O857" s="98"/>
    </row>
    <row r="858" spans="1:15">
      <c r="B858" s="99">
        <v>1</v>
      </c>
      <c r="C858" s="154"/>
      <c r="D858" s="157"/>
      <c r="E858" s="135">
        <f>IF(C858=0,0,VLOOKUP(C858,Personal!B:C,2,FALSE))</f>
        <v>0</v>
      </c>
      <c r="F858" s="155"/>
      <c r="G858" s="68">
        <f>IF(F858=0,0,E858/K858*F858)</f>
        <v>0</v>
      </c>
      <c r="I858" s="117"/>
      <c r="J858" s="58">
        <f>IF(E858=0,0,E858/K858)</f>
        <v>0</v>
      </c>
      <c r="K858" s="185" t="e">
        <f>VLOOKUP(C858,Personal!B:D,3,FALSE)</f>
        <v>#N/A</v>
      </c>
      <c r="L858" s="57">
        <f>+MIN(J858,80)</f>
        <v>0</v>
      </c>
      <c r="M858" s="56">
        <f t="shared" ref="M858:M887" si="166">+L858*F858</f>
        <v>0</v>
      </c>
      <c r="N858" s="101" t="str">
        <f>IF(J858=L858,"OK","LIMITADO A MÁXIMO CONVOCATORIA")</f>
        <v>OK</v>
      </c>
      <c r="O858" s="103"/>
    </row>
    <row r="859" spans="1:15">
      <c r="B859" s="99">
        <v>2</v>
      </c>
      <c r="C859" s="154"/>
      <c r="D859" s="157"/>
      <c r="E859" s="135">
        <f>IF(C859=0,0,VLOOKUP(C859,Personal!B:C,2,FALSE))</f>
        <v>0</v>
      </c>
      <c r="F859" s="155"/>
      <c r="G859" s="68">
        <f t="shared" ref="G859:G887" si="167">IF(F859=0,0,E859/K859*F859)</f>
        <v>0</v>
      </c>
      <c r="I859" s="119"/>
      <c r="J859" s="58">
        <f t="shared" ref="J859:J887" si="168">IF(E859=0,0,E859/K859)</f>
        <v>0</v>
      </c>
      <c r="K859" s="185" t="e">
        <f>VLOOKUP(C859,Personal!B:D,3,FALSE)</f>
        <v>#N/A</v>
      </c>
      <c r="L859" s="57">
        <f t="shared" ref="L859:L887" si="169">+MIN(J859,80)</f>
        <v>0</v>
      </c>
      <c r="M859" s="56">
        <f t="shared" si="166"/>
        <v>0</v>
      </c>
      <c r="N859" s="101" t="str">
        <f t="shared" ref="N859:N866" si="170">IF(J859=L859,"OK","LIMITADO A MÁXIMO CONVOCATORIA")</f>
        <v>OK</v>
      </c>
      <c r="O859" s="103"/>
    </row>
    <row r="860" spans="1:15">
      <c r="B860" s="99">
        <v>3</v>
      </c>
      <c r="C860" s="154"/>
      <c r="D860" s="157"/>
      <c r="E860" s="135">
        <f>IF(C860=0,0,VLOOKUP(C860,Personal!B:C,2,FALSE))</f>
        <v>0</v>
      </c>
      <c r="F860" s="155"/>
      <c r="G860" s="68">
        <f t="shared" si="167"/>
        <v>0</v>
      </c>
      <c r="I860" s="119"/>
      <c r="J860" s="58">
        <f t="shared" si="168"/>
        <v>0</v>
      </c>
      <c r="K860" s="185" t="e">
        <f>VLOOKUP(C860,Personal!B:D,3,FALSE)</f>
        <v>#N/A</v>
      </c>
      <c r="L860" s="57">
        <f t="shared" si="169"/>
        <v>0</v>
      </c>
      <c r="M860" s="56">
        <f t="shared" si="166"/>
        <v>0</v>
      </c>
      <c r="N860" s="101" t="str">
        <f t="shared" si="170"/>
        <v>OK</v>
      </c>
      <c r="O860" s="103"/>
    </row>
    <row r="861" spans="1:15">
      <c r="B861" s="99">
        <v>4</v>
      </c>
      <c r="C861" s="154"/>
      <c r="D861" s="157"/>
      <c r="E861" s="135">
        <f>IF(C861=0,0,VLOOKUP(C861,Personal!B:C,2,FALSE))</f>
        <v>0</v>
      </c>
      <c r="F861" s="155"/>
      <c r="G861" s="68">
        <f t="shared" si="167"/>
        <v>0</v>
      </c>
      <c r="I861" s="119"/>
      <c r="J861" s="58">
        <f t="shared" si="168"/>
        <v>0</v>
      </c>
      <c r="K861" s="185" t="e">
        <f>VLOOKUP(C861,Personal!B:D,3,FALSE)</f>
        <v>#N/A</v>
      </c>
      <c r="L861" s="57">
        <f t="shared" si="169"/>
        <v>0</v>
      </c>
      <c r="M861" s="56">
        <f t="shared" si="166"/>
        <v>0</v>
      </c>
      <c r="N861" s="101" t="str">
        <f t="shared" si="170"/>
        <v>OK</v>
      </c>
      <c r="O861" s="103"/>
    </row>
    <row r="862" spans="1:15">
      <c r="B862" s="99">
        <v>5</v>
      </c>
      <c r="C862" s="154"/>
      <c r="D862" s="157"/>
      <c r="E862" s="135">
        <f>IF(C862=0,0,VLOOKUP(C862,Personal!B:C,2,FALSE))</f>
        <v>0</v>
      </c>
      <c r="F862" s="155"/>
      <c r="G862" s="68">
        <f t="shared" si="167"/>
        <v>0</v>
      </c>
      <c r="I862" s="119"/>
      <c r="J862" s="58">
        <f t="shared" si="168"/>
        <v>0</v>
      </c>
      <c r="K862" s="185" t="e">
        <f>VLOOKUP(C862,Personal!B:D,3,FALSE)</f>
        <v>#N/A</v>
      </c>
      <c r="L862" s="57">
        <f t="shared" si="169"/>
        <v>0</v>
      </c>
      <c r="M862" s="56">
        <f t="shared" si="166"/>
        <v>0</v>
      </c>
      <c r="N862" s="101" t="str">
        <f t="shared" si="170"/>
        <v>OK</v>
      </c>
      <c r="O862" s="103"/>
    </row>
    <row r="863" spans="1:15">
      <c r="B863" s="99">
        <v>6</v>
      </c>
      <c r="C863" s="154"/>
      <c r="D863" s="157"/>
      <c r="E863" s="135">
        <f>IF(C863=0,0,VLOOKUP(C863,Personal!B:C,2,FALSE))</f>
        <v>0</v>
      </c>
      <c r="F863" s="155"/>
      <c r="G863" s="68">
        <f t="shared" si="167"/>
        <v>0</v>
      </c>
      <c r="I863" s="119"/>
      <c r="J863" s="58">
        <f t="shared" si="168"/>
        <v>0</v>
      </c>
      <c r="K863" s="185" t="e">
        <f>VLOOKUP(C863,Personal!B:D,3,FALSE)</f>
        <v>#N/A</v>
      </c>
      <c r="L863" s="57">
        <f t="shared" si="169"/>
        <v>0</v>
      </c>
      <c r="M863" s="56">
        <f t="shared" si="166"/>
        <v>0</v>
      </c>
      <c r="N863" s="101" t="str">
        <f t="shared" si="170"/>
        <v>OK</v>
      </c>
      <c r="O863" s="103"/>
    </row>
    <row r="864" spans="1:15">
      <c r="B864" s="99">
        <v>7</v>
      </c>
      <c r="C864" s="154"/>
      <c r="D864" s="157"/>
      <c r="E864" s="135">
        <f>IF(C864=0,0,VLOOKUP(C864,Personal!B:C,2,FALSE))</f>
        <v>0</v>
      </c>
      <c r="F864" s="155"/>
      <c r="G864" s="68">
        <f t="shared" si="167"/>
        <v>0</v>
      </c>
      <c r="I864" s="119"/>
      <c r="J864" s="58">
        <f t="shared" si="168"/>
        <v>0</v>
      </c>
      <c r="K864" s="185" t="e">
        <f>VLOOKUP(C864,Personal!B:D,3,FALSE)</f>
        <v>#N/A</v>
      </c>
      <c r="L864" s="57">
        <f t="shared" si="169"/>
        <v>0</v>
      </c>
      <c r="M864" s="56">
        <f t="shared" si="166"/>
        <v>0</v>
      </c>
      <c r="N864" s="101" t="str">
        <f t="shared" si="170"/>
        <v>OK</v>
      </c>
      <c r="O864" s="103"/>
    </row>
    <row r="865" spans="2:15">
      <c r="B865" s="99">
        <v>8</v>
      </c>
      <c r="C865" s="154"/>
      <c r="D865" s="157"/>
      <c r="E865" s="135">
        <f>IF(C865=0,0,VLOOKUP(C865,Personal!B:C,2,FALSE))</f>
        <v>0</v>
      </c>
      <c r="F865" s="155"/>
      <c r="G865" s="68">
        <f t="shared" si="167"/>
        <v>0</v>
      </c>
      <c r="I865" s="119"/>
      <c r="J865" s="58">
        <f t="shared" si="168"/>
        <v>0</v>
      </c>
      <c r="K865" s="185" t="e">
        <f>VLOOKUP(C865,Personal!B:D,3,FALSE)</f>
        <v>#N/A</v>
      </c>
      <c r="L865" s="57">
        <f t="shared" si="169"/>
        <v>0</v>
      </c>
      <c r="M865" s="56">
        <f t="shared" si="166"/>
        <v>0</v>
      </c>
      <c r="N865" s="101" t="str">
        <f t="shared" si="170"/>
        <v>OK</v>
      </c>
      <c r="O865" s="103"/>
    </row>
    <row r="866" spans="2:15">
      <c r="B866" s="99">
        <v>9</v>
      </c>
      <c r="C866" s="154"/>
      <c r="D866" s="157"/>
      <c r="E866" s="135">
        <f>IF(C866=0,0,VLOOKUP(C866,Personal!B:C,2,FALSE))</f>
        <v>0</v>
      </c>
      <c r="F866" s="155"/>
      <c r="G866" s="68">
        <f t="shared" si="167"/>
        <v>0</v>
      </c>
      <c r="I866" s="119"/>
      <c r="J866" s="58">
        <f t="shared" si="168"/>
        <v>0</v>
      </c>
      <c r="K866" s="185" t="e">
        <f>VLOOKUP(C866,Personal!B:D,3,FALSE)</f>
        <v>#N/A</v>
      </c>
      <c r="L866" s="57">
        <f t="shared" si="169"/>
        <v>0</v>
      </c>
      <c r="M866" s="56">
        <f t="shared" si="166"/>
        <v>0</v>
      </c>
      <c r="N866" s="101" t="str">
        <f t="shared" si="170"/>
        <v>OK</v>
      </c>
      <c r="O866" s="103"/>
    </row>
    <row r="867" spans="2:15">
      <c r="B867" s="99">
        <v>10</v>
      </c>
      <c r="C867" s="154"/>
      <c r="D867" s="157"/>
      <c r="E867" s="135">
        <f>IF(C867=0,0,VLOOKUP(C867,Personal!B:C,2,FALSE))</f>
        <v>0</v>
      </c>
      <c r="F867" s="155"/>
      <c r="G867" s="68">
        <f t="shared" si="167"/>
        <v>0</v>
      </c>
      <c r="I867" s="119"/>
      <c r="J867" s="58">
        <f t="shared" si="168"/>
        <v>0</v>
      </c>
      <c r="K867" s="185" t="e">
        <f>VLOOKUP(C867,Personal!B:D,3,FALSE)</f>
        <v>#N/A</v>
      </c>
      <c r="L867" s="57">
        <f t="shared" si="169"/>
        <v>0</v>
      </c>
      <c r="M867" s="56">
        <f t="shared" si="166"/>
        <v>0</v>
      </c>
      <c r="N867" s="101" t="str">
        <f>IF(J867=L867,"OK","LIMITADO A MÁXIMO CONVOCATORIA")</f>
        <v>OK</v>
      </c>
      <c r="O867" s="103"/>
    </row>
    <row r="868" spans="2:15">
      <c r="B868" s="99">
        <v>11</v>
      </c>
      <c r="C868" s="154"/>
      <c r="D868" s="157"/>
      <c r="E868" s="135">
        <f>IF(C868=0,0,VLOOKUP(C868,Personal!B:C,2,FALSE))</f>
        <v>0</v>
      </c>
      <c r="F868" s="155"/>
      <c r="G868" s="68">
        <f t="shared" si="167"/>
        <v>0</v>
      </c>
      <c r="I868" s="119"/>
      <c r="J868" s="58">
        <f t="shared" si="168"/>
        <v>0</v>
      </c>
      <c r="K868" s="185" t="e">
        <f>VLOOKUP(C868,Personal!B:D,3,FALSE)</f>
        <v>#N/A</v>
      </c>
      <c r="L868" s="57">
        <f t="shared" si="169"/>
        <v>0</v>
      </c>
      <c r="M868" s="56">
        <f t="shared" si="166"/>
        <v>0</v>
      </c>
      <c r="N868" s="101" t="str">
        <f>IF(J868=L868,"OK","LIMITADO A MÁXIMO CONVOCATORIA")</f>
        <v>OK</v>
      </c>
      <c r="O868" s="103"/>
    </row>
    <row r="869" spans="2:15">
      <c r="B869" s="99">
        <v>12</v>
      </c>
      <c r="C869" s="154"/>
      <c r="D869" s="157"/>
      <c r="E869" s="135">
        <f>IF(C869=0,0,VLOOKUP(C869,Personal!B:C,2,FALSE))</f>
        <v>0</v>
      </c>
      <c r="F869" s="155"/>
      <c r="G869" s="68">
        <f t="shared" si="167"/>
        <v>0</v>
      </c>
      <c r="I869" s="119"/>
      <c r="J869" s="58">
        <f t="shared" si="168"/>
        <v>0</v>
      </c>
      <c r="K869" s="185" t="e">
        <f>VLOOKUP(C869,Personal!B:D,3,FALSE)</f>
        <v>#N/A</v>
      </c>
      <c r="L869" s="57">
        <f t="shared" si="169"/>
        <v>0</v>
      </c>
      <c r="M869" s="56">
        <f t="shared" si="166"/>
        <v>0</v>
      </c>
      <c r="N869" s="101" t="str">
        <f>IF(J869=L869,"OK","LIMITADO A MÁXIMO CONVOCATORIA")</f>
        <v>OK</v>
      </c>
      <c r="O869" s="103"/>
    </row>
    <row r="870" spans="2:15">
      <c r="B870" s="99">
        <v>13</v>
      </c>
      <c r="C870" s="154"/>
      <c r="D870" s="157"/>
      <c r="E870" s="135">
        <f>IF(C870=0,0,VLOOKUP(C870,Personal!B:C,2,FALSE))</f>
        <v>0</v>
      </c>
      <c r="F870" s="155"/>
      <c r="G870" s="68">
        <f t="shared" si="167"/>
        <v>0</v>
      </c>
      <c r="I870" s="119"/>
      <c r="J870" s="58">
        <f t="shared" si="168"/>
        <v>0</v>
      </c>
      <c r="K870" s="185" t="e">
        <f>VLOOKUP(C870,Personal!B:D,3,FALSE)</f>
        <v>#N/A</v>
      </c>
      <c r="L870" s="57">
        <f t="shared" si="169"/>
        <v>0</v>
      </c>
      <c r="M870" s="56">
        <f t="shared" si="166"/>
        <v>0</v>
      </c>
      <c r="N870" s="101" t="str">
        <f t="shared" ref="N870:N875" si="171">IF(J870=L870,"OK","LIMITADO A MÁXIMO CONVOCATORIA")</f>
        <v>OK</v>
      </c>
      <c r="O870" s="103"/>
    </row>
    <row r="871" spans="2:15">
      <c r="B871" s="99">
        <v>14</v>
      </c>
      <c r="C871" s="154"/>
      <c r="D871" s="157"/>
      <c r="E871" s="135">
        <f>IF(C871=0,0,VLOOKUP(C871,Personal!B:C,2,FALSE))</f>
        <v>0</v>
      </c>
      <c r="F871" s="155"/>
      <c r="G871" s="68">
        <f t="shared" si="167"/>
        <v>0</v>
      </c>
      <c r="I871" s="119"/>
      <c r="J871" s="58">
        <f t="shared" si="168"/>
        <v>0</v>
      </c>
      <c r="K871" s="185" t="e">
        <f>VLOOKUP(C871,Personal!B:D,3,FALSE)</f>
        <v>#N/A</v>
      </c>
      <c r="L871" s="57">
        <f t="shared" si="169"/>
        <v>0</v>
      </c>
      <c r="M871" s="56">
        <f t="shared" si="166"/>
        <v>0</v>
      </c>
      <c r="N871" s="101" t="str">
        <f t="shared" si="171"/>
        <v>OK</v>
      </c>
      <c r="O871" s="103"/>
    </row>
    <row r="872" spans="2:15">
      <c r="B872" s="99">
        <v>15</v>
      </c>
      <c r="C872" s="154"/>
      <c r="D872" s="157"/>
      <c r="E872" s="135">
        <f>IF(C872=0,0,VLOOKUP(C872,Personal!B:C,2,FALSE))</f>
        <v>0</v>
      </c>
      <c r="F872" s="155"/>
      <c r="G872" s="68">
        <f t="shared" si="167"/>
        <v>0</v>
      </c>
      <c r="I872" s="119"/>
      <c r="J872" s="58">
        <f t="shared" si="168"/>
        <v>0</v>
      </c>
      <c r="K872" s="185" t="e">
        <f>VLOOKUP(C872,Personal!B:D,3,FALSE)</f>
        <v>#N/A</v>
      </c>
      <c r="L872" s="57">
        <f t="shared" si="169"/>
        <v>0</v>
      </c>
      <c r="M872" s="56">
        <f t="shared" si="166"/>
        <v>0</v>
      </c>
      <c r="N872" s="101" t="str">
        <f t="shared" si="171"/>
        <v>OK</v>
      </c>
      <c r="O872" s="103"/>
    </row>
    <row r="873" spans="2:15">
      <c r="B873" s="99">
        <v>16</v>
      </c>
      <c r="C873" s="154"/>
      <c r="D873" s="157"/>
      <c r="E873" s="135">
        <f>IF(C873=0,0,VLOOKUP(C873,Personal!B:C,2,FALSE))</f>
        <v>0</v>
      </c>
      <c r="F873" s="155"/>
      <c r="G873" s="68">
        <f t="shared" si="167"/>
        <v>0</v>
      </c>
      <c r="I873" s="119"/>
      <c r="J873" s="58">
        <f t="shared" si="168"/>
        <v>0</v>
      </c>
      <c r="K873" s="185" t="e">
        <f>VLOOKUP(C873,Personal!B:D,3,FALSE)</f>
        <v>#N/A</v>
      </c>
      <c r="L873" s="57">
        <f t="shared" si="169"/>
        <v>0</v>
      </c>
      <c r="M873" s="56">
        <f t="shared" si="166"/>
        <v>0</v>
      </c>
      <c r="N873" s="101" t="str">
        <f t="shared" si="171"/>
        <v>OK</v>
      </c>
      <c r="O873" s="103"/>
    </row>
    <row r="874" spans="2:15">
      <c r="B874" s="99">
        <v>17</v>
      </c>
      <c r="C874" s="154"/>
      <c r="D874" s="157"/>
      <c r="E874" s="135">
        <f>IF(C874=0,0,VLOOKUP(C874,Personal!B:C,2,FALSE))</f>
        <v>0</v>
      </c>
      <c r="F874" s="155"/>
      <c r="G874" s="68">
        <f t="shared" si="167"/>
        <v>0</v>
      </c>
      <c r="I874" s="119"/>
      <c r="J874" s="58">
        <f t="shared" si="168"/>
        <v>0</v>
      </c>
      <c r="K874" s="185" t="e">
        <f>VLOOKUP(C874,Personal!B:D,3,FALSE)</f>
        <v>#N/A</v>
      </c>
      <c r="L874" s="57">
        <f t="shared" si="169"/>
        <v>0</v>
      </c>
      <c r="M874" s="56">
        <f t="shared" si="166"/>
        <v>0</v>
      </c>
      <c r="N874" s="101" t="str">
        <f t="shared" si="171"/>
        <v>OK</v>
      </c>
      <c r="O874" s="103"/>
    </row>
    <row r="875" spans="2:15">
      <c r="B875" s="99">
        <v>18</v>
      </c>
      <c r="C875" s="154"/>
      <c r="D875" s="157"/>
      <c r="E875" s="135">
        <f>IF(C875=0,0,VLOOKUP(C875,Personal!B:C,2,FALSE))</f>
        <v>0</v>
      </c>
      <c r="F875" s="155"/>
      <c r="G875" s="68">
        <f t="shared" si="167"/>
        <v>0</v>
      </c>
      <c r="I875" s="119"/>
      <c r="J875" s="58">
        <f t="shared" si="168"/>
        <v>0</v>
      </c>
      <c r="K875" s="185" t="e">
        <f>VLOOKUP(C875,Personal!B:D,3,FALSE)</f>
        <v>#N/A</v>
      </c>
      <c r="L875" s="57">
        <f t="shared" si="169"/>
        <v>0</v>
      </c>
      <c r="M875" s="56">
        <f t="shared" si="166"/>
        <v>0</v>
      </c>
      <c r="N875" s="101" t="str">
        <f t="shared" si="171"/>
        <v>OK</v>
      </c>
      <c r="O875" s="103"/>
    </row>
    <row r="876" spans="2:15">
      <c r="B876" s="99">
        <v>19</v>
      </c>
      <c r="C876" s="154"/>
      <c r="D876" s="157"/>
      <c r="E876" s="135">
        <f>IF(C876=0,0,VLOOKUP(C876,Personal!B:C,2,FALSE))</f>
        <v>0</v>
      </c>
      <c r="F876" s="155"/>
      <c r="G876" s="68">
        <f t="shared" si="167"/>
        <v>0</v>
      </c>
      <c r="I876" s="119"/>
      <c r="J876" s="58">
        <f t="shared" si="168"/>
        <v>0</v>
      </c>
      <c r="K876" s="185" t="e">
        <f>VLOOKUP(C876,Personal!B:D,3,FALSE)</f>
        <v>#N/A</v>
      </c>
      <c r="L876" s="57">
        <f t="shared" si="169"/>
        <v>0</v>
      </c>
      <c r="M876" s="56">
        <f t="shared" si="166"/>
        <v>0</v>
      </c>
      <c r="N876" s="101" t="str">
        <f>IF(J876=L876,"OK","LIMITADO A MÁXIMO CONVOCATORIA")</f>
        <v>OK</v>
      </c>
      <c r="O876" s="103"/>
    </row>
    <row r="877" spans="2:15">
      <c r="B877" s="99">
        <v>20</v>
      </c>
      <c r="C877" s="154"/>
      <c r="D877" s="157"/>
      <c r="E877" s="135">
        <f>IF(C877=0,0,VLOOKUP(C877,Personal!B:C,2,FALSE))</f>
        <v>0</v>
      </c>
      <c r="F877" s="155"/>
      <c r="G877" s="68">
        <f t="shared" si="167"/>
        <v>0</v>
      </c>
      <c r="I877" s="119"/>
      <c r="J877" s="58">
        <f t="shared" si="168"/>
        <v>0</v>
      </c>
      <c r="K877" s="185" t="e">
        <f>VLOOKUP(C877,Personal!B:D,3,FALSE)</f>
        <v>#N/A</v>
      </c>
      <c r="L877" s="57">
        <f t="shared" si="169"/>
        <v>0</v>
      </c>
      <c r="M877" s="56">
        <f t="shared" si="166"/>
        <v>0</v>
      </c>
      <c r="N877" s="101" t="str">
        <f>IF(J877=L877,"OK","LIMITADO A MÁXIMO CONVOCATORIA")</f>
        <v>OK</v>
      </c>
      <c r="O877" s="103"/>
    </row>
    <row r="878" spans="2:15">
      <c r="B878" s="99">
        <v>21</v>
      </c>
      <c r="C878" s="154"/>
      <c r="D878" s="154"/>
      <c r="E878" s="135">
        <f>IF(C878=0,0,VLOOKUP(C878,Personal!B:C,2,FALSE))</f>
        <v>0</v>
      </c>
      <c r="F878" s="155"/>
      <c r="G878" s="68">
        <f t="shared" si="167"/>
        <v>0</v>
      </c>
      <c r="I878" s="119"/>
      <c r="J878" s="58">
        <f t="shared" si="168"/>
        <v>0</v>
      </c>
      <c r="K878" s="185" t="e">
        <f>VLOOKUP(C878,Personal!B:D,3,FALSE)</f>
        <v>#N/A</v>
      </c>
      <c r="L878" s="57">
        <f t="shared" si="169"/>
        <v>0</v>
      </c>
      <c r="M878" s="56">
        <f t="shared" si="166"/>
        <v>0</v>
      </c>
      <c r="N878" s="101" t="str">
        <f>IF(J878=L878,"OK","LIMITADO A MÁXIMO CONVOCATORIA")</f>
        <v>OK</v>
      </c>
      <c r="O878" s="103"/>
    </row>
    <row r="879" spans="2:15">
      <c r="B879" s="99">
        <v>22</v>
      </c>
      <c r="C879" s="154"/>
      <c r="D879" s="157"/>
      <c r="E879" s="135">
        <f>IF(C879=0,0,VLOOKUP(C879,Personal!B:C,2,FALSE))</f>
        <v>0</v>
      </c>
      <c r="F879" s="155"/>
      <c r="G879" s="68">
        <f t="shared" si="167"/>
        <v>0</v>
      </c>
      <c r="I879" s="119"/>
      <c r="J879" s="58">
        <f t="shared" si="168"/>
        <v>0</v>
      </c>
      <c r="K879" s="185" t="e">
        <f>VLOOKUP(C879,Personal!B:D,3,FALSE)</f>
        <v>#N/A</v>
      </c>
      <c r="L879" s="57">
        <f t="shared" si="169"/>
        <v>0</v>
      </c>
      <c r="M879" s="56">
        <f t="shared" si="166"/>
        <v>0</v>
      </c>
      <c r="N879" s="101" t="str">
        <f t="shared" ref="N879:N885" si="172">IF(J879=L879,"OK","LIMITADO A MÁXIMO CONVOCATORIA")</f>
        <v>OK</v>
      </c>
      <c r="O879" s="103"/>
    </row>
    <row r="880" spans="2:15">
      <c r="B880" s="99">
        <v>23</v>
      </c>
      <c r="C880" s="154"/>
      <c r="D880" s="157"/>
      <c r="E880" s="135">
        <f>IF(C880=0,0,VLOOKUP(C880,Personal!B:C,2,FALSE))</f>
        <v>0</v>
      </c>
      <c r="F880" s="155"/>
      <c r="G880" s="68">
        <f t="shared" si="167"/>
        <v>0</v>
      </c>
      <c r="I880" s="119"/>
      <c r="J880" s="58">
        <f t="shared" si="168"/>
        <v>0</v>
      </c>
      <c r="K880" s="185" t="e">
        <f>VLOOKUP(C880,Personal!B:D,3,FALSE)</f>
        <v>#N/A</v>
      </c>
      <c r="L880" s="57">
        <f t="shared" si="169"/>
        <v>0</v>
      </c>
      <c r="M880" s="56">
        <f t="shared" si="166"/>
        <v>0</v>
      </c>
      <c r="N880" s="101" t="str">
        <f t="shared" si="172"/>
        <v>OK</v>
      </c>
      <c r="O880" s="103"/>
    </row>
    <row r="881" spans="1:15">
      <c r="B881" s="99">
        <v>24</v>
      </c>
      <c r="C881" s="154"/>
      <c r="D881" s="157"/>
      <c r="E881" s="135">
        <f>IF(C881=0,0,VLOOKUP(C881,Personal!B:C,2,FALSE))</f>
        <v>0</v>
      </c>
      <c r="F881" s="155"/>
      <c r="G881" s="68">
        <f t="shared" si="167"/>
        <v>0</v>
      </c>
      <c r="I881" s="119"/>
      <c r="J881" s="58">
        <f t="shared" si="168"/>
        <v>0</v>
      </c>
      <c r="K881" s="185" t="e">
        <f>VLOOKUP(C881,Personal!B:D,3,FALSE)</f>
        <v>#N/A</v>
      </c>
      <c r="L881" s="57">
        <f t="shared" si="169"/>
        <v>0</v>
      </c>
      <c r="M881" s="56">
        <f t="shared" si="166"/>
        <v>0</v>
      </c>
      <c r="N881" s="101" t="str">
        <f t="shared" si="172"/>
        <v>OK</v>
      </c>
      <c r="O881" s="103"/>
    </row>
    <row r="882" spans="1:15">
      <c r="B882" s="99">
        <v>25</v>
      </c>
      <c r="C882" s="154"/>
      <c r="D882" s="157"/>
      <c r="E882" s="135">
        <f>IF(C882=0,0,VLOOKUP(C882,Personal!B:C,2,FALSE))</f>
        <v>0</v>
      </c>
      <c r="F882" s="155"/>
      <c r="G882" s="68">
        <f t="shared" si="167"/>
        <v>0</v>
      </c>
      <c r="I882" s="119"/>
      <c r="J882" s="58">
        <f t="shared" si="168"/>
        <v>0</v>
      </c>
      <c r="K882" s="185" t="e">
        <f>VLOOKUP(C882,Personal!B:D,3,FALSE)</f>
        <v>#N/A</v>
      </c>
      <c r="L882" s="57">
        <f t="shared" si="169"/>
        <v>0</v>
      </c>
      <c r="M882" s="56">
        <f t="shared" si="166"/>
        <v>0</v>
      </c>
      <c r="N882" s="101" t="str">
        <f t="shared" si="172"/>
        <v>OK</v>
      </c>
      <c r="O882" s="103"/>
    </row>
    <row r="883" spans="1:15">
      <c r="B883" s="99">
        <v>26</v>
      </c>
      <c r="C883" s="154"/>
      <c r="D883" s="157"/>
      <c r="E883" s="135">
        <f>IF(C883=0,0,VLOOKUP(C883,Personal!B:C,2,FALSE))</f>
        <v>0</v>
      </c>
      <c r="F883" s="155"/>
      <c r="G883" s="68">
        <f t="shared" si="167"/>
        <v>0</v>
      </c>
      <c r="I883" s="119"/>
      <c r="J883" s="58">
        <f t="shared" si="168"/>
        <v>0</v>
      </c>
      <c r="K883" s="185" t="e">
        <f>VLOOKUP(C883,Personal!B:D,3,FALSE)</f>
        <v>#N/A</v>
      </c>
      <c r="L883" s="57">
        <f t="shared" si="169"/>
        <v>0</v>
      </c>
      <c r="M883" s="56">
        <f t="shared" si="166"/>
        <v>0</v>
      </c>
      <c r="N883" s="101" t="str">
        <f t="shared" si="172"/>
        <v>OK</v>
      </c>
      <c r="O883" s="103"/>
    </row>
    <row r="884" spans="1:15">
      <c r="B884" s="99">
        <v>27</v>
      </c>
      <c r="C884" s="154"/>
      <c r="D884" s="157"/>
      <c r="E884" s="135">
        <f>IF(C884=0,0,VLOOKUP(C884,Personal!B:C,2,FALSE))</f>
        <v>0</v>
      </c>
      <c r="F884" s="155"/>
      <c r="G884" s="68">
        <f t="shared" si="167"/>
        <v>0</v>
      </c>
      <c r="I884" s="119"/>
      <c r="J884" s="58">
        <f t="shared" si="168"/>
        <v>0</v>
      </c>
      <c r="K884" s="185" t="e">
        <f>VLOOKUP(C884,Personal!B:D,3,FALSE)</f>
        <v>#N/A</v>
      </c>
      <c r="L884" s="57">
        <f t="shared" si="169"/>
        <v>0</v>
      </c>
      <c r="M884" s="56">
        <f t="shared" si="166"/>
        <v>0</v>
      </c>
      <c r="N884" s="101" t="str">
        <f t="shared" si="172"/>
        <v>OK</v>
      </c>
      <c r="O884" s="103"/>
    </row>
    <row r="885" spans="1:15">
      <c r="B885" s="99">
        <v>28</v>
      </c>
      <c r="C885" s="154"/>
      <c r="D885" s="157"/>
      <c r="E885" s="135">
        <f>IF(C885=0,0,VLOOKUP(C885,Personal!B:C,2,FALSE))</f>
        <v>0</v>
      </c>
      <c r="F885" s="155"/>
      <c r="G885" s="68">
        <f t="shared" si="167"/>
        <v>0</v>
      </c>
      <c r="I885" s="119"/>
      <c r="J885" s="58">
        <f t="shared" si="168"/>
        <v>0</v>
      </c>
      <c r="K885" s="185" t="e">
        <f>VLOOKUP(C885,Personal!B:D,3,FALSE)</f>
        <v>#N/A</v>
      </c>
      <c r="L885" s="57">
        <f t="shared" si="169"/>
        <v>0</v>
      </c>
      <c r="M885" s="56">
        <f t="shared" si="166"/>
        <v>0</v>
      </c>
      <c r="N885" s="101" t="str">
        <f t="shared" si="172"/>
        <v>OK</v>
      </c>
      <c r="O885" s="103"/>
    </row>
    <row r="886" spans="1:15">
      <c r="B886" s="99">
        <v>29</v>
      </c>
      <c r="C886" s="154"/>
      <c r="D886" s="157"/>
      <c r="E886" s="135">
        <f>IF(C886=0,0,VLOOKUP(C886,Personal!B:C,2,FALSE))</f>
        <v>0</v>
      </c>
      <c r="F886" s="155"/>
      <c r="G886" s="68">
        <f t="shared" si="167"/>
        <v>0</v>
      </c>
      <c r="I886" s="119"/>
      <c r="J886" s="58">
        <f t="shared" si="168"/>
        <v>0</v>
      </c>
      <c r="K886" s="185" t="e">
        <f>VLOOKUP(C886,Personal!B:D,3,FALSE)</f>
        <v>#N/A</v>
      </c>
      <c r="L886" s="57">
        <f t="shared" si="169"/>
        <v>0</v>
      </c>
      <c r="M886" s="56">
        <f t="shared" si="166"/>
        <v>0</v>
      </c>
      <c r="N886" s="101" t="str">
        <f>IF(J886=L886,"OK","LIMITADO A MÁXIMO CONVOCATORIA")</f>
        <v>OK</v>
      </c>
      <c r="O886" s="103"/>
    </row>
    <row r="887" spans="1:15" ht="13.5" thickBot="1">
      <c r="B887" s="99">
        <v>30</v>
      </c>
      <c r="C887" s="154"/>
      <c r="D887" s="157"/>
      <c r="E887" s="135">
        <f>IF(C887=0,0,VLOOKUP(C887,Personal!B:C,2,FALSE))</f>
        <v>0</v>
      </c>
      <c r="F887" s="155"/>
      <c r="G887" s="68">
        <f t="shared" si="167"/>
        <v>0</v>
      </c>
      <c r="I887" s="119"/>
      <c r="J887" s="58">
        <f t="shared" si="168"/>
        <v>0</v>
      </c>
      <c r="K887" s="185" t="e">
        <f>VLOOKUP(C887,Personal!B:D,3,FALSE)</f>
        <v>#N/A</v>
      </c>
      <c r="L887" s="57">
        <f t="shared" si="169"/>
        <v>0</v>
      </c>
      <c r="M887" s="56">
        <f t="shared" si="166"/>
        <v>0</v>
      </c>
      <c r="N887" s="101" t="str">
        <f>IF(J887=L887,"OK","LIMITADO A MÁXIMO CONVOCATORIA")</f>
        <v>OK</v>
      </c>
      <c r="O887" s="103"/>
    </row>
    <row r="888" spans="1:15" ht="26.25" thickBot="1">
      <c r="C888" s="131" t="s">
        <v>1554</v>
      </c>
      <c r="D888" s="131"/>
      <c r="E888" s="132"/>
      <c r="F888" s="133">
        <f>+SUM(F858:F887)</f>
        <v>0</v>
      </c>
      <c r="G888" s="133">
        <f>+SUM(G858:G887)</f>
        <v>0</v>
      </c>
      <c r="I888" s="119"/>
      <c r="J888" s="104" t="s">
        <v>1547</v>
      </c>
      <c r="K888" s="125"/>
      <c r="L888" s="105" t="s">
        <v>1547</v>
      </c>
      <c r="M888" s="89">
        <f>+SUM(M858:M887)</f>
        <v>0</v>
      </c>
      <c r="N888" s="118"/>
      <c r="O888" s="128"/>
    </row>
    <row r="889" spans="1:15" ht="13.5" thickBot="1">
      <c r="I889" s="120"/>
      <c r="J889" s="121"/>
      <c r="K889" s="121"/>
      <c r="L889" s="121"/>
      <c r="M889" s="121"/>
      <c r="N889" s="121"/>
      <c r="O889" s="108"/>
    </row>
    <row r="891" spans="1:15" ht="13.5" thickBot="1"/>
    <row r="892" spans="1:15" s="16" customFormat="1" ht="16.5">
      <c r="A892" s="87"/>
      <c r="B892" s="87"/>
      <c r="C892" s="129" t="s">
        <v>53</v>
      </c>
      <c r="D892" s="158" t="s">
        <v>73</v>
      </c>
      <c r="F892" s="129" t="s">
        <v>1552</v>
      </c>
      <c r="G892" s="158"/>
      <c r="H892" s="23"/>
      <c r="I892" s="113"/>
      <c r="J892" s="85"/>
      <c r="K892" s="85"/>
      <c r="L892" s="114"/>
      <c r="M892" s="85"/>
      <c r="N892" s="115"/>
      <c r="O892" s="94"/>
    </row>
    <row r="893" spans="1:15" s="16" customFormat="1" ht="63.75">
      <c r="A893" s="87"/>
      <c r="B893" s="87"/>
      <c r="C893" s="13" t="s">
        <v>1038</v>
      </c>
      <c r="D893" s="88" t="s">
        <v>1543</v>
      </c>
      <c r="E893" s="88" t="s">
        <v>1556</v>
      </c>
      <c r="F893" s="13" t="s">
        <v>1039</v>
      </c>
      <c r="G893" s="13" t="s">
        <v>1040</v>
      </c>
      <c r="H893" s="23"/>
      <c r="I893" s="116"/>
      <c r="J893" s="95" t="s">
        <v>1544</v>
      </c>
      <c r="K893" s="95" t="s">
        <v>1593</v>
      </c>
      <c r="L893" s="96" t="s">
        <v>1651</v>
      </c>
      <c r="M893" s="13" t="s">
        <v>1546</v>
      </c>
      <c r="N893" s="88" t="s">
        <v>1652</v>
      </c>
      <c r="O893" s="98"/>
    </row>
    <row r="894" spans="1:15">
      <c r="B894" s="99">
        <v>1</v>
      </c>
      <c r="C894" s="154"/>
      <c r="D894" s="157"/>
      <c r="E894" s="135">
        <f>IF(C894=0,0,VLOOKUP(C894,Personal!B:C,2,FALSE))</f>
        <v>0</v>
      </c>
      <c r="F894" s="155"/>
      <c r="G894" s="68">
        <f>IF(F894=0,0,E894/K894*F894)</f>
        <v>0</v>
      </c>
      <c r="I894" s="117"/>
      <c r="J894" s="58">
        <f>IF(E894=0,0,E894/K894)</f>
        <v>0</v>
      </c>
      <c r="K894" s="185" t="e">
        <f>VLOOKUP(C894,Personal!B:D,3,FALSE)</f>
        <v>#N/A</v>
      </c>
      <c r="L894" s="57">
        <f>+MIN(J894,80)</f>
        <v>0</v>
      </c>
      <c r="M894" s="56">
        <f t="shared" ref="M894:M923" si="173">+L894*F894</f>
        <v>0</v>
      </c>
      <c r="N894" s="101" t="str">
        <f>IF(J894=L894,"OK","LIMITADO A MÁXIMO CONVOCATORIA")</f>
        <v>OK</v>
      </c>
      <c r="O894" s="103"/>
    </row>
    <row r="895" spans="1:15">
      <c r="B895" s="99">
        <v>2</v>
      </c>
      <c r="C895" s="154"/>
      <c r="D895" s="157"/>
      <c r="E895" s="135">
        <f>IF(C895=0,0,VLOOKUP(C895,Personal!B:C,2,FALSE))</f>
        <v>0</v>
      </c>
      <c r="F895" s="155"/>
      <c r="G895" s="68">
        <f t="shared" ref="G895:G923" si="174">IF(F895=0,0,E895/K895*F895)</f>
        <v>0</v>
      </c>
      <c r="I895" s="119"/>
      <c r="J895" s="58">
        <f t="shared" ref="J895:J923" si="175">IF(E895=0,0,E895/K895)</f>
        <v>0</v>
      </c>
      <c r="K895" s="185" t="e">
        <f>VLOOKUP(C895,Personal!B:D,3,FALSE)</f>
        <v>#N/A</v>
      </c>
      <c r="L895" s="57">
        <f t="shared" ref="L895:L923" si="176">+MIN(J895,80)</f>
        <v>0</v>
      </c>
      <c r="M895" s="56">
        <f t="shared" si="173"/>
        <v>0</v>
      </c>
      <c r="N895" s="101" t="str">
        <f t="shared" ref="N895:N902" si="177">IF(J895=L895,"OK","LIMITADO A MÁXIMO CONVOCATORIA")</f>
        <v>OK</v>
      </c>
      <c r="O895" s="103"/>
    </row>
    <row r="896" spans="1:15">
      <c r="B896" s="99">
        <v>3</v>
      </c>
      <c r="C896" s="154"/>
      <c r="D896" s="157"/>
      <c r="E896" s="135">
        <f>IF(C896=0,0,VLOOKUP(C896,Personal!B:C,2,FALSE))</f>
        <v>0</v>
      </c>
      <c r="F896" s="155"/>
      <c r="G896" s="68">
        <f t="shared" si="174"/>
        <v>0</v>
      </c>
      <c r="I896" s="119"/>
      <c r="J896" s="58">
        <f t="shared" si="175"/>
        <v>0</v>
      </c>
      <c r="K896" s="185" t="e">
        <f>VLOOKUP(C896,Personal!B:D,3,FALSE)</f>
        <v>#N/A</v>
      </c>
      <c r="L896" s="57">
        <f t="shared" si="176"/>
        <v>0</v>
      </c>
      <c r="M896" s="56">
        <f t="shared" si="173"/>
        <v>0</v>
      </c>
      <c r="N896" s="101" t="str">
        <f t="shared" si="177"/>
        <v>OK</v>
      </c>
      <c r="O896" s="103"/>
    </row>
    <row r="897" spans="2:15">
      <c r="B897" s="99">
        <v>4</v>
      </c>
      <c r="C897" s="154"/>
      <c r="D897" s="157"/>
      <c r="E897" s="135">
        <f>IF(C897=0,0,VLOOKUP(C897,Personal!B:C,2,FALSE))</f>
        <v>0</v>
      </c>
      <c r="F897" s="155"/>
      <c r="G897" s="68">
        <f t="shared" si="174"/>
        <v>0</v>
      </c>
      <c r="I897" s="119"/>
      <c r="J897" s="58">
        <f t="shared" si="175"/>
        <v>0</v>
      </c>
      <c r="K897" s="185" t="e">
        <f>VLOOKUP(C897,Personal!B:D,3,FALSE)</f>
        <v>#N/A</v>
      </c>
      <c r="L897" s="57">
        <f t="shared" si="176"/>
        <v>0</v>
      </c>
      <c r="M897" s="56">
        <f t="shared" si="173"/>
        <v>0</v>
      </c>
      <c r="N897" s="101" t="str">
        <f t="shared" si="177"/>
        <v>OK</v>
      </c>
      <c r="O897" s="103"/>
    </row>
    <row r="898" spans="2:15">
      <c r="B898" s="99">
        <v>5</v>
      </c>
      <c r="C898" s="154"/>
      <c r="D898" s="157"/>
      <c r="E898" s="135">
        <f>IF(C898=0,0,VLOOKUP(C898,Personal!B:C,2,FALSE))</f>
        <v>0</v>
      </c>
      <c r="F898" s="155"/>
      <c r="G898" s="68">
        <f t="shared" si="174"/>
        <v>0</v>
      </c>
      <c r="I898" s="119"/>
      <c r="J898" s="58">
        <f t="shared" si="175"/>
        <v>0</v>
      </c>
      <c r="K898" s="185" t="e">
        <f>VLOOKUP(C898,Personal!B:D,3,FALSE)</f>
        <v>#N/A</v>
      </c>
      <c r="L898" s="57">
        <f t="shared" si="176"/>
        <v>0</v>
      </c>
      <c r="M898" s="56">
        <f t="shared" si="173"/>
        <v>0</v>
      </c>
      <c r="N898" s="101" t="str">
        <f t="shared" si="177"/>
        <v>OK</v>
      </c>
      <c r="O898" s="103"/>
    </row>
    <row r="899" spans="2:15">
      <c r="B899" s="99">
        <v>6</v>
      </c>
      <c r="C899" s="154"/>
      <c r="D899" s="157"/>
      <c r="E899" s="135">
        <f>IF(C899=0,0,VLOOKUP(C899,Personal!B:C,2,FALSE))</f>
        <v>0</v>
      </c>
      <c r="F899" s="155"/>
      <c r="G899" s="68">
        <f t="shared" si="174"/>
        <v>0</v>
      </c>
      <c r="I899" s="119"/>
      <c r="J899" s="58">
        <f t="shared" si="175"/>
        <v>0</v>
      </c>
      <c r="K899" s="185" t="e">
        <f>VLOOKUP(C899,Personal!B:D,3,FALSE)</f>
        <v>#N/A</v>
      </c>
      <c r="L899" s="57">
        <f t="shared" si="176"/>
        <v>0</v>
      </c>
      <c r="M899" s="56">
        <f t="shared" si="173"/>
        <v>0</v>
      </c>
      <c r="N899" s="101" t="str">
        <f t="shared" si="177"/>
        <v>OK</v>
      </c>
      <c r="O899" s="103"/>
    </row>
    <row r="900" spans="2:15">
      <c r="B900" s="99">
        <v>7</v>
      </c>
      <c r="C900" s="154"/>
      <c r="D900" s="157"/>
      <c r="E900" s="135">
        <f>IF(C900=0,0,VLOOKUP(C900,Personal!B:C,2,FALSE))</f>
        <v>0</v>
      </c>
      <c r="F900" s="155"/>
      <c r="G900" s="68">
        <f t="shared" si="174"/>
        <v>0</v>
      </c>
      <c r="I900" s="119"/>
      <c r="J900" s="58">
        <f t="shared" si="175"/>
        <v>0</v>
      </c>
      <c r="K900" s="185" t="e">
        <f>VLOOKUP(C900,Personal!B:D,3,FALSE)</f>
        <v>#N/A</v>
      </c>
      <c r="L900" s="57">
        <f t="shared" si="176"/>
        <v>0</v>
      </c>
      <c r="M900" s="56">
        <f t="shared" si="173"/>
        <v>0</v>
      </c>
      <c r="N900" s="101" t="str">
        <f t="shared" si="177"/>
        <v>OK</v>
      </c>
      <c r="O900" s="103"/>
    </row>
    <row r="901" spans="2:15">
      <c r="B901" s="99">
        <v>8</v>
      </c>
      <c r="C901" s="154"/>
      <c r="D901" s="157"/>
      <c r="E901" s="135">
        <f>IF(C901=0,0,VLOOKUP(C901,Personal!B:C,2,FALSE))</f>
        <v>0</v>
      </c>
      <c r="F901" s="155"/>
      <c r="G901" s="68">
        <f t="shared" si="174"/>
        <v>0</v>
      </c>
      <c r="I901" s="119"/>
      <c r="J901" s="58">
        <f t="shared" si="175"/>
        <v>0</v>
      </c>
      <c r="K901" s="185" t="e">
        <f>VLOOKUP(C901,Personal!B:D,3,FALSE)</f>
        <v>#N/A</v>
      </c>
      <c r="L901" s="57">
        <f t="shared" si="176"/>
        <v>0</v>
      </c>
      <c r="M901" s="56">
        <f t="shared" si="173"/>
        <v>0</v>
      </c>
      <c r="N901" s="101" t="str">
        <f t="shared" si="177"/>
        <v>OK</v>
      </c>
      <c r="O901" s="103"/>
    </row>
    <row r="902" spans="2:15">
      <c r="B902" s="99">
        <v>9</v>
      </c>
      <c r="C902" s="154"/>
      <c r="D902" s="157"/>
      <c r="E902" s="135">
        <f>IF(C902=0,0,VLOOKUP(C902,Personal!B:C,2,FALSE))</f>
        <v>0</v>
      </c>
      <c r="F902" s="155"/>
      <c r="G902" s="68">
        <f t="shared" si="174"/>
        <v>0</v>
      </c>
      <c r="I902" s="119"/>
      <c r="J902" s="58">
        <f t="shared" si="175"/>
        <v>0</v>
      </c>
      <c r="K902" s="185" t="e">
        <f>VLOOKUP(C902,Personal!B:D,3,FALSE)</f>
        <v>#N/A</v>
      </c>
      <c r="L902" s="57">
        <f t="shared" si="176"/>
        <v>0</v>
      </c>
      <c r="M902" s="56">
        <f t="shared" si="173"/>
        <v>0</v>
      </c>
      <c r="N902" s="101" t="str">
        <f t="shared" si="177"/>
        <v>OK</v>
      </c>
      <c r="O902" s="103"/>
    </row>
    <row r="903" spans="2:15">
      <c r="B903" s="99">
        <v>10</v>
      </c>
      <c r="C903" s="154"/>
      <c r="D903" s="157"/>
      <c r="E903" s="135">
        <f>IF(C903=0,0,VLOOKUP(C903,Personal!B:C,2,FALSE))</f>
        <v>0</v>
      </c>
      <c r="F903" s="155"/>
      <c r="G903" s="68">
        <f t="shared" si="174"/>
        <v>0</v>
      </c>
      <c r="I903" s="119"/>
      <c r="J903" s="58">
        <f t="shared" si="175"/>
        <v>0</v>
      </c>
      <c r="K903" s="185" t="e">
        <f>VLOOKUP(C903,Personal!B:D,3,FALSE)</f>
        <v>#N/A</v>
      </c>
      <c r="L903" s="57">
        <f t="shared" si="176"/>
        <v>0</v>
      </c>
      <c r="M903" s="56">
        <f t="shared" si="173"/>
        <v>0</v>
      </c>
      <c r="N903" s="101" t="str">
        <f>IF(J903=L903,"OK","LIMITADO A MÁXIMO CONVOCATORIA")</f>
        <v>OK</v>
      </c>
      <c r="O903" s="103"/>
    </row>
    <row r="904" spans="2:15">
      <c r="B904" s="99">
        <v>11</v>
      </c>
      <c r="C904" s="154"/>
      <c r="D904" s="157"/>
      <c r="E904" s="135">
        <f>IF(C904=0,0,VLOOKUP(C904,Personal!B:C,2,FALSE))</f>
        <v>0</v>
      </c>
      <c r="F904" s="155"/>
      <c r="G904" s="68">
        <f t="shared" si="174"/>
        <v>0</v>
      </c>
      <c r="I904" s="119"/>
      <c r="J904" s="58">
        <f t="shared" si="175"/>
        <v>0</v>
      </c>
      <c r="K904" s="185" t="e">
        <f>VLOOKUP(C904,Personal!B:D,3,FALSE)</f>
        <v>#N/A</v>
      </c>
      <c r="L904" s="57">
        <f t="shared" si="176"/>
        <v>0</v>
      </c>
      <c r="M904" s="56">
        <f t="shared" si="173"/>
        <v>0</v>
      </c>
      <c r="N904" s="101" t="str">
        <f>IF(J904=L904,"OK","LIMITADO A MÁXIMO CONVOCATORIA")</f>
        <v>OK</v>
      </c>
      <c r="O904" s="103"/>
    </row>
    <row r="905" spans="2:15">
      <c r="B905" s="99">
        <v>12</v>
      </c>
      <c r="C905" s="154"/>
      <c r="D905" s="157"/>
      <c r="E905" s="135">
        <f>IF(C905=0,0,VLOOKUP(C905,Personal!B:C,2,FALSE))</f>
        <v>0</v>
      </c>
      <c r="F905" s="155"/>
      <c r="G905" s="68">
        <f t="shared" si="174"/>
        <v>0</v>
      </c>
      <c r="I905" s="119"/>
      <c r="J905" s="58">
        <f t="shared" si="175"/>
        <v>0</v>
      </c>
      <c r="K905" s="185" t="e">
        <f>VLOOKUP(C905,Personal!B:D,3,FALSE)</f>
        <v>#N/A</v>
      </c>
      <c r="L905" s="57">
        <f t="shared" si="176"/>
        <v>0</v>
      </c>
      <c r="M905" s="56">
        <f t="shared" si="173"/>
        <v>0</v>
      </c>
      <c r="N905" s="101" t="str">
        <f>IF(J905=L905,"OK","LIMITADO A MÁXIMO CONVOCATORIA")</f>
        <v>OK</v>
      </c>
      <c r="O905" s="103"/>
    </row>
    <row r="906" spans="2:15">
      <c r="B906" s="99">
        <v>13</v>
      </c>
      <c r="C906" s="154"/>
      <c r="D906" s="157"/>
      <c r="E906" s="135">
        <f>IF(C906=0,0,VLOOKUP(C906,Personal!B:C,2,FALSE))</f>
        <v>0</v>
      </c>
      <c r="F906" s="155"/>
      <c r="G906" s="68">
        <f t="shared" si="174"/>
        <v>0</v>
      </c>
      <c r="I906" s="119"/>
      <c r="J906" s="58">
        <f t="shared" si="175"/>
        <v>0</v>
      </c>
      <c r="K906" s="185" t="e">
        <f>VLOOKUP(C906,Personal!B:D,3,FALSE)</f>
        <v>#N/A</v>
      </c>
      <c r="L906" s="57">
        <f t="shared" si="176"/>
        <v>0</v>
      </c>
      <c r="M906" s="56">
        <f t="shared" si="173"/>
        <v>0</v>
      </c>
      <c r="N906" s="101" t="str">
        <f t="shared" ref="N906:N911" si="178">IF(J906=L906,"OK","LIMITADO A MÁXIMO CONVOCATORIA")</f>
        <v>OK</v>
      </c>
      <c r="O906" s="103"/>
    </row>
    <row r="907" spans="2:15">
      <c r="B907" s="99">
        <v>14</v>
      </c>
      <c r="C907" s="154"/>
      <c r="D907" s="157"/>
      <c r="E907" s="135">
        <f>IF(C907=0,0,VLOOKUP(C907,Personal!B:C,2,FALSE))</f>
        <v>0</v>
      </c>
      <c r="F907" s="155"/>
      <c r="G907" s="68">
        <f t="shared" si="174"/>
        <v>0</v>
      </c>
      <c r="I907" s="119"/>
      <c r="J907" s="58">
        <f t="shared" si="175"/>
        <v>0</v>
      </c>
      <c r="K907" s="185" t="e">
        <f>VLOOKUP(C907,Personal!B:D,3,FALSE)</f>
        <v>#N/A</v>
      </c>
      <c r="L907" s="57">
        <f t="shared" si="176"/>
        <v>0</v>
      </c>
      <c r="M907" s="56">
        <f t="shared" si="173"/>
        <v>0</v>
      </c>
      <c r="N907" s="101" t="str">
        <f t="shared" si="178"/>
        <v>OK</v>
      </c>
      <c r="O907" s="103"/>
    </row>
    <row r="908" spans="2:15">
      <c r="B908" s="99">
        <v>15</v>
      </c>
      <c r="C908" s="154"/>
      <c r="D908" s="157"/>
      <c r="E908" s="135">
        <f>IF(C908=0,0,VLOOKUP(C908,Personal!B:C,2,FALSE))</f>
        <v>0</v>
      </c>
      <c r="F908" s="155"/>
      <c r="G908" s="68">
        <f t="shared" si="174"/>
        <v>0</v>
      </c>
      <c r="I908" s="119"/>
      <c r="J908" s="58">
        <f t="shared" si="175"/>
        <v>0</v>
      </c>
      <c r="K908" s="185" t="e">
        <f>VLOOKUP(C908,Personal!B:D,3,FALSE)</f>
        <v>#N/A</v>
      </c>
      <c r="L908" s="57">
        <f t="shared" si="176"/>
        <v>0</v>
      </c>
      <c r="M908" s="56">
        <f t="shared" si="173"/>
        <v>0</v>
      </c>
      <c r="N908" s="101" t="str">
        <f t="shared" si="178"/>
        <v>OK</v>
      </c>
      <c r="O908" s="103"/>
    </row>
    <row r="909" spans="2:15">
      <c r="B909" s="99">
        <v>16</v>
      </c>
      <c r="C909" s="154"/>
      <c r="D909" s="157"/>
      <c r="E909" s="135">
        <f>IF(C909=0,0,VLOOKUP(C909,Personal!B:C,2,FALSE))</f>
        <v>0</v>
      </c>
      <c r="F909" s="155"/>
      <c r="G909" s="68">
        <f t="shared" si="174"/>
        <v>0</v>
      </c>
      <c r="I909" s="119"/>
      <c r="J909" s="58">
        <f t="shared" si="175"/>
        <v>0</v>
      </c>
      <c r="K909" s="185" t="e">
        <f>VLOOKUP(C909,Personal!B:D,3,FALSE)</f>
        <v>#N/A</v>
      </c>
      <c r="L909" s="57">
        <f t="shared" si="176"/>
        <v>0</v>
      </c>
      <c r="M909" s="56">
        <f t="shared" si="173"/>
        <v>0</v>
      </c>
      <c r="N909" s="101" t="str">
        <f t="shared" si="178"/>
        <v>OK</v>
      </c>
      <c r="O909" s="103"/>
    </row>
    <row r="910" spans="2:15">
      <c r="B910" s="99">
        <v>17</v>
      </c>
      <c r="C910" s="154"/>
      <c r="D910" s="157"/>
      <c r="E910" s="135">
        <f>IF(C910=0,0,VLOOKUP(C910,Personal!B:C,2,FALSE))</f>
        <v>0</v>
      </c>
      <c r="F910" s="155"/>
      <c r="G910" s="68">
        <f t="shared" si="174"/>
        <v>0</v>
      </c>
      <c r="I910" s="119"/>
      <c r="J910" s="58">
        <f t="shared" si="175"/>
        <v>0</v>
      </c>
      <c r="K910" s="185" t="e">
        <f>VLOOKUP(C910,Personal!B:D,3,FALSE)</f>
        <v>#N/A</v>
      </c>
      <c r="L910" s="57">
        <f t="shared" si="176"/>
        <v>0</v>
      </c>
      <c r="M910" s="56">
        <f t="shared" si="173"/>
        <v>0</v>
      </c>
      <c r="N910" s="101" t="str">
        <f t="shared" si="178"/>
        <v>OK</v>
      </c>
      <c r="O910" s="103"/>
    </row>
    <row r="911" spans="2:15">
      <c r="B911" s="99">
        <v>18</v>
      </c>
      <c r="C911" s="154"/>
      <c r="D911" s="157"/>
      <c r="E911" s="135">
        <f>IF(C911=0,0,VLOOKUP(C911,Personal!B:C,2,FALSE))</f>
        <v>0</v>
      </c>
      <c r="F911" s="155"/>
      <c r="G911" s="68">
        <f t="shared" si="174"/>
        <v>0</v>
      </c>
      <c r="I911" s="119"/>
      <c r="J911" s="58">
        <f t="shared" si="175"/>
        <v>0</v>
      </c>
      <c r="K911" s="185" t="e">
        <f>VLOOKUP(C911,Personal!B:D,3,FALSE)</f>
        <v>#N/A</v>
      </c>
      <c r="L911" s="57">
        <f t="shared" si="176"/>
        <v>0</v>
      </c>
      <c r="M911" s="56">
        <f t="shared" si="173"/>
        <v>0</v>
      </c>
      <c r="N911" s="101" t="str">
        <f t="shared" si="178"/>
        <v>OK</v>
      </c>
      <c r="O911" s="103"/>
    </row>
    <row r="912" spans="2:15">
      <c r="B912" s="99">
        <v>19</v>
      </c>
      <c r="C912" s="154"/>
      <c r="D912" s="157"/>
      <c r="E912" s="135">
        <f>IF(C912=0,0,VLOOKUP(C912,Personal!B:C,2,FALSE))</f>
        <v>0</v>
      </c>
      <c r="F912" s="155"/>
      <c r="G912" s="68">
        <f t="shared" si="174"/>
        <v>0</v>
      </c>
      <c r="I912" s="119"/>
      <c r="J912" s="58">
        <f t="shared" si="175"/>
        <v>0</v>
      </c>
      <c r="K912" s="185" t="e">
        <f>VLOOKUP(C912,Personal!B:D,3,FALSE)</f>
        <v>#N/A</v>
      </c>
      <c r="L912" s="57">
        <f t="shared" si="176"/>
        <v>0</v>
      </c>
      <c r="M912" s="56">
        <f t="shared" si="173"/>
        <v>0</v>
      </c>
      <c r="N912" s="101" t="str">
        <f>IF(J912=L912,"OK","LIMITADO A MÁXIMO CONVOCATORIA")</f>
        <v>OK</v>
      </c>
      <c r="O912" s="103"/>
    </row>
    <row r="913" spans="1:15">
      <c r="B913" s="99">
        <v>20</v>
      </c>
      <c r="C913" s="154"/>
      <c r="D913" s="157"/>
      <c r="E913" s="135">
        <f>IF(C913=0,0,VLOOKUP(C913,Personal!B:C,2,FALSE))</f>
        <v>0</v>
      </c>
      <c r="F913" s="155"/>
      <c r="G913" s="68">
        <f t="shared" si="174"/>
        <v>0</v>
      </c>
      <c r="I913" s="119"/>
      <c r="J913" s="58">
        <f t="shared" si="175"/>
        <v>0</v>
      </c>
      <c r="K913" s="185" t="e">
        <f>VLOOKUP(C913,Personal!B:D,3,FALSE)</f>
        <v>#N/A</v>
      </c>
      <c r="L913" s="57">
        <f t="shared" si="176"/>
        <v>0</v>
      </c>
      <c r="M913" s="56">
        <f t="shared" si="173"/>
        <v>0</v>
      </c>
      <c r="N913" s="101" t="str">
        <f>IF(J913=L913,"OK","LIMITADO A MÁXIMO CONVOCATORIA")</f>
        <v>OK</v>
      </c>
      <c r="O913" s="103"/>
    </row>
    <row r="914" spans="1:15">
      <c r="B914" s="99">
        <v>21</v>
      </c>
      <c r="C914" s="154"/>
      <c r="D914" s="154"/>
      <c r="E914" s="135">
        <f>IF(C914=0,0,VLOOKUP(C914,Personal!B:C,2,FALSE))</f>
        <v>0</v>
      </c>
      <c r="F914" s="155"/>
      <c r="G914" s="68">
        <f t="shared" si="174"/>
        <v>0</v>
      </c>
      <c r="I914" s="119"/>
      <c r="J914" s="58">
        <f t="shared" si="175"/>
        <v>0</v>
      </c>
      <c r="K914" s="185" t="e">
        <f>VLOOKUP(C914,Personal!B:D,3,FALSE)</f>
        <v>#N/A</v>
      </c>
      <c r="L914" s="57">
        <f t="shared" si="176"/>
        <v>0</v>
      </c>
      <c r="M914" s="56">
        <f t="shared" si="173"/>
        <v>0</v>
      </c>
      <c r="N914" s="101" t="str">
        <f>IF(J914=L914,"OK","LIMITADO A MÁXIMO CONVOCATORIA")</f>
        <v>OK</v>
      </c>
      <c r="O914" s="103"/>
    </row>
    <row r="915" spans="1:15">
      <c r="B915" s="99">
        <v>22</v>
      </c>
      <c r="C915" s="154"/>
      <c r="D915" s="157"/>
      <c r="E915" s="135">
        <f>IF(C915=0,0,VLOOKUP(C915,Personal!B:C,2,FALSE))</f>
        <v>0</v>
      </c>
      <c r="F915" s="155"/>
      <c r="G915" s="68">
        <f t="shared" si="174"/>
        <v>0</v>
      </c>
      <c r="I915" s="119"/>
      <c r="J915" s="58">
        <f t="shared" si="175"/>
        <v>0</v>
      </c>
      <c r="K915" s="185" t="e">
        <f>VLOOKUP(C915,Personal!B:D,3,FALSE)</f>
        <v>#N/A</v>
      </c>
      <c r="L915" s="57">
        <f t="shared" si="176"/>
        <v>0</v>
      </c>
      <c r="M915" s="56">
        <f t="shared" si="173"/>
        <v>0</v>
      </c>
      <c r="N915" s="101" t="str">
        <f t="shared" ref="N915:N921" si="179">IF(J915=L915,"OK","LIMITADO A MÁXIMO CONVOCATORIA")</f>
        <v>OK</v>
      </c>
      <c r="O915" s="103"/>
    </row>
    <row r="916" spans="1:15">
      <c r="B916" s="99">
        <v>23</v>
      </c>
      <c r="C916" s="154"/>
      <c r="D916" s="157"/>
      <c r="E916" s="135">
        <f>IF(C916=0,0,VLOOKUP(C916,Personal!B:C,2,FALSE))</f>
        <v>0</v>
      </c>
      <c r="F916" s="155"/>
      <c r="G916" s="68">
        <f t="shared" si="174"/>
        <v>0</v>
      </c>
      <c r="I916" s="119"/>
      <c r="J916" s="58">
        <f t="shared" si="175"/>
        <v>0</v>
      </c>
      <c r="K916" s="185" t="e">
        <f>VLOOKUP(C916,Personal!B:D,3,FALSE)</f>
        <v>#N/A</v>
      </c>
      <c r="L916" s="57">
        <f t="shared" si="176"/>
        <v>0</v>
      </c>
      <c r="M916" s="56">
        <f t="shared" si="173"/>
        <v>0</v>
      </c>
      <c r="N916" s="101" t="str">
        <f t="shared" si="179"/>
        <v>OK</v>
      </c>
      <c r="O916" s="103"/>
    </row>
    <row r="917" spans="1:15">
      <c r="B917" s="99">
        <v>24</v>
      </c>
      <c r="C917" s="154"/>
      <c r="D917" s="157"/>
      <c r="E917" s="135">
        <f>IF(C917=0,0,VLOOKUP(C917,Personal!B:C,2,FALSE))</f>
        <v>0</v>
      </c>
      <c r="F917" s="155"/>
      <c r="G917" s="68">
        <f t="shared" si="174"/>
        <v>0</v>
      </c>
      <c r="I917" s="119"/>
      <c r="J917" s="58">
        <f t="shared" si="175"/>
        <v>0</v>
      </c>
      <c r="K917" s="185" t="e">
        <f>VLOOKUP(C917,Personal!B:D,3,FALSE)</f>
        <v>#N/A</v>
      </c>
      <c r="L917" s="57">
        <f t="shared" si="176"/>
        <v>0</v>
      </c>
      <c r="M917" s="56">
        <f t="shared" si="173"/>
        <v>0</v>
      </c>
      <c r="N917" s="101" t="str">
        <f t="shared" si="179"/>
        <v>OK</v>
      </c>
      <c r="O917" s="103"/>
    </row>
    <row r="918" spans="1:15">
      <c r="B918" s="99">
        <v>25</v>
      </c>
      <c r="C918" s="154"/>
      <c r="D918" s="157"/>
      <c r="E918" s="135">
        <f>IF(C918=0,0,VLOOKUP(C918,Personal!B:C,2,FALSE))</f>
        <v>0</v>
      </c>
      <c r="F918" s="155"/>
      <c r="G918" s="68">
        <f t="shared" si="174"/>
        <v>0</v>
      </c>
      <c r="I918" s="119"/>
      <c r="J918" s="58">
        <f t="shared" si="175"/>
        <v>0</v>
      </c>
      <c r="K918" s="185" t="e">
        <f>VLOOKUP(C918,Personal!B:D,3,FALSE)</f>
        <v>#N/A</v>
      </c>
      <c r="L918" s="57">
        <f t="shared" si="176"/>
        <v>0</v>
      </c>
      <c r="M918" s="56">
        <f t="shared" si="173"/>
        <v>0</v>
      </c>
      <c r="N918" s="101" t="str">
        <f t="shared" si="179"/>
        <v>OK</v>
      </c>
      <c r="O918" s="103"/>
    </row>
    <row r="919" spans="1:15">
      <c r="B919" s="99">
        <v>26</v>
      </c>
      <c r="C919" s="154"/>
      <c r="D919" s="157"/>
      <c r="E919" s="135">
        <f>IF(C919=0,0,VLOOKUP(C919,Personal!B:C,2,FALSE))</f>
        <v>0</v>
      </c>
      <c r="F919" s="155"/>
      <c r="G919" s="68">
        <f t="shared" si="174"/>
        <v>0</v>
      </c>
      <c r="I919" s="119"/>
      <c r="J919" s="58">
        <f t="shared" si="175"/>
        <v>0</v>
      </c>
      <c r="K919" s="185" t="e">
        <f>VLOOKUP(C919,Personal!B:D,3,FALSE)</f>
        <v>#N/A</v>
      </c>
      <c r="L919" s="57">
        <f t="shared" si="176"/>
        <v>0</v>
      </c>
      <c r="M919" s="56">
        <f t="shared" si="173"/>
        <v>0</v>
      </c>
      <c r="N919" s="101" t="str">
        <f t="shared" si="179"/>
        <v>OK</v>
      </c>
      <c r="O919" s="103"/>
    </row>
    <row r="920" spans="1:15">
      <c r="B920" s="99">
        <v>27</v>
      </c>
      <c r="C920" s="154"/>
      <c r="D920" s="157"/>
      <c r="E920" s="135">
        <f>IF(C920=0,0,VLOOKUP(C920,Personal!B:C,2,FALSE))</f>
        <v>0</v>
      </c>
      <c r="F920" s="155"/>
      <c r="G920" s="68">
        <f t="shared" si="174"/>
        <v>0</v>
      </c>
      <c r="I920" s="119"/>
      <c r="J920" s="58">
        <f t="shared" si="175"/>
        <v>0</v>
      </c>
      <c r="K920" s="185" t="e">
        <f>VLOOKUP(C920,Personal!B:D,3,FALSE)</f>
        <v>#N/A</v>
      </c>
      <c r="L920" s="57">
        <f t="shared" si="176"/>
        <v>0</v>
      </c>
      <c r="M920" s="56">
        <f t="shared" si="173"/>
        <v>0</v>
      </c>
      <c r="N920" s="101" t="str">
        <f t="shared" si="179"/>
        <v>OK</v>
      </c>
      <c r="O920" s="103"/>
    </row>
    <row r="921" spans="1:15">
      <c r="B921" s="99">
        <v>28</v>
      </c>
      <c r="C921" s="154"/>
      <c r="D921" s="157"/>
      <c r="E921" s="135">
        <f>IF(C921=0,0,VLOOKUP(C921,Personal!B:C,2,FALSE))</f>
        <v>0</v>
      </c>
      <c r="F921" s="155"/>
      <c r="G921" s="68">
        <f t="shared" si="174"/>
        <v>0</v>
      </c>
      <c r="I921" s="119"/>
      <c r="J921" s="58">
        <f t="shared" si="175"/>
        <v>0</v>
      </c>
      <c r="K921" s="185" t="e">
        <f>VLOOKUP(C921,Personal!B:D,3,FALSE)</f>
        <v>#N/A</v>
      </c>
      <c r="L921" s="57">
        <f t="shared" si="176"/>
        <v>0</v>
      </c>
      <c r="M921" s="56">
        <f t="shared" si="173"/>
        <v>0</v>
      </c>
      <c r="N921" s="101" t="str">
        <f t="shared" si="179"/>
        <v>OK</v>
      </c>
      <c r="O921" s="103"/>
    </row>
    <row r="922" spans="1:15">
      <c r="B922" s="99">
        <v>29</v>
      </c>
      <c r="C922" s="154"/>
      <c r="D922" s="157"/>
      <c r="E922" s="135">
        <f>IF(C922=0,0,VLOOKUP(C922,Personal!B:C,2,FALSE))</f>
        <v>0</v>
      </c>
      <c r="F922" s="155"/>
      <c r="G922" s="68">
        <f t="shared" si="174"/>
        <v>0</v>
      </c>
      <c r="I922" s="119"/>
      <c r="J922" s="58">
        <f t="shared" si="175"/>
        <v>0</v>
      </c>
      <c r="K922" s="185" t="e">
        <f>VLOOKUP(C922,Personal!B:D,3,FALSE)</f>
        <v>#N/A</v>
      </c>
      <c r="L922" s="57">
        <f t="shared" si="176"/>
        <v>0</v>
      </c>
      <c r="M922" s="56">
        <f t="shared" si="173"/>
        <v>0</v>
      </c>
      <c r="N922" s="101" t="str">
        <f>IF(J922=L922,"OK","LIMITADO A MÁXIMO CONVOCATORIA")</f>
        <v>OK</v>
      </c>
      <c r="O922" s="103"/>
    </row>
    <row r="923" spans="1:15" ht="13.5" thickBot="1">
      <c r="B923" s="99">
        <v>30</v>
      </c>
      <c r="C923" s="154"/>
      <c r="D923" s="157"/>
      <c r="E923" s="135">
        <f>IF(C923=0,0,VLOOKUP(C923,Personal!B:C,2,FALSE))</f>
        <v>0</v>
      </c>
      <c r="F923" s="155"/>
      <c r="G923" s="68">
        <f t="shared" si="174"/>
        <v>0</v>
      </c>
      <c r="I923" s="119"/>
      <c r="J923" s="58">
        <f t="shared" si="175"/>
        <v>0</v>
      </c>
      <c r="K923" s="185" t="e">
        <f>VLOOKUP(C923,Personal!B:D,3,FALSE)</f>
        <v>#N/A</v>
      </c>
      <c r="L923" s="57">
        <f t="shared" si="176"/>
        <v>0</v>
      </c>
      <c r="M923" s="56">
        <f t="shared" si="173"/>
        <v>0</v>
      </c>
      <c r="N923" s="101" t="str">
        <f>IF(J923=L923,"OK","LIMITADO A MÁXIMO CONVOCATORIA")</f>
        <v>OK</v>
      </c>
      <c r="O923" s="103"/>
    </row>
    <row r="924" spans="1:15" ht="26.25" thickBot="1">
      <c r="C924" s="131" t="s">
        <v>1554</v>
      </c>
      <c r="D924" s="131"/>
      <c r="E924" s="132"/>
      <c r="F924" s="133">
        <f>+SUM(F894:F923)</f>
        <v>0</v>
      </c>
      <c r="G924" s="133">
        <f>+SUM(G894:G923)</f>
        <v>0</v>
      </c>
      <c r="I924" s="119"/>
      <c r="J924" s="104" t="s">
        <v>1547</v>
      </c>
      <c r="K924" s="125"/>
      <c r="L924" s="105" t="s">
        <v>1547</v>
      </c>
      <c r="M924" s="89">
        <f>+SUM(M894:M923)</f>
        <v>0</v>
      </c>
      <c r="N924" s="118"/>
      <c r="O924" s="128"/>
    </row>
    <row r="925" spans="1:15" ht="13.5" thickBot="1">
      <c r="I925" s="120"/>
      <c r="J925" s="121"/>
      <c r="K925" s="121"/>
      <c r="L925" s="121"/>
      <c r="M925" s="121"/>
      <c r="N925" s="121"/>
      <c r="O925" s="108"/>
    </row>
    <row r="926" spans="1:15" ht="13.5" thickBot="1"/>
    <row r="927" spans="1:15" s="16" customFormat="1" ht="16.5">
      <c r="A927" s="87"/>
      <c r="B927" s="87"/>
      <c r="C927" s="129" t="s">
        <v>53</v>
      </c>
      <c r="D927" s="158" t="s">
        <v>74</v>
      </c>
      <c r="E927" s="272"/>
      <c r="F927" s="272"/>
      <c r="G927" s="272"/>
      <c r="H927" s="23"/>
      <c r="I927" s="113"/>
      <c r="J927" s="85"/>
      <c r="K927" s="85"/>
      <c r="L927" s="114"/>
      <c r="M927" s="85"/>
      <c r="N927" s="115"/>
      <c r="O927" s="94"/>
    </row>
    <row r="928" spans="1:15" s="16" customFormat="1" ht="63.75">
      <c r="A928" s="87"/>
      <c r="B928" s="87"/>
      <c r="C928" s="13" t="s">
        <v>1562</v>
      </c>
      <c r="D928" s="88" t="s">
        <v>1543</v>
      </c>
      <c r="E928" s="88" t="s">
        <v>1553</v>
      </c>
      <c r="F928" s="13" t="s">
        <v>1039</v>
      </c>
      <c r="G928" s="13" t="s">
        <v>1040</v>
      </c>
      <c r="H928" s="23"/>
      <c r="I928" s="116"/>
      <c r="J928" s="95" t="s">
        <v>1544</v>
      </c>
      <c r="K928" s="95" t="s">
        <v>1593</v>
      </c>
      <c r="L928" s="96" t="s">
        <v>1651</v>
      </c>
      <c r="M928" s="13" t="s">
        <v>1546</v>
      </c>
      <c r="N928" s="88" t="s">
        <v>1652</v>
      </c>
      <c r="O928" s="98"/>
    </row>
    <row r="929" spans="2:15">
      <c r="B929" s="99">
        <v>1</v>
      </c>
      <c r="C929" s="154"/>
      <c r="D929" s="157"/>
      <c r="E929" s="135">
        <f>IF(C929=0,0,VLOOKUP(C929,Personal!B:C,2,FALSE))</f>
        <v>0</v>
      </c>
      <c r="F929" s="155"/>
      <c r="G929" s="68">
        <f>IF(F929=0,0,E929/K929*F929)</f>
        <v>0</v>
      </c>
      <c r="I929" s="117"/>
      <c r="J929" s="58">
        <f>IF(E929=0,0,E929/K929)</f>
        <v>0</v>
      </c>
      <c r="K929" s="185" t="e">
        <f>VLOOKUP(C929,Personal!B:D,3,FALSE)</f>
        <v>#N/A</v>
      </c>
      <c r="L929" s="57">
        <f>+MIN(J929,80)</f>
        <v>0</v>
      </c>
      <c r="M929" s="56">
        <f t="shared" ref="M929:M958" si="180">+L929*F929</f>
        <v>0</v>
      </c>
      <c r="N929" s="101" t="str">
        <f>IF(J929=L929,"OK","LIMITADO A MÁXIMO CONVOCATORIA")</f>
        <v>OK</v>
      </c>
      <c r="O929" s="103"/>
    </row>
    <row r="930" spans="2:15">
      <c r="B930" s="99">
        <v>2</v>
      </c>
      <c r="C930" s="154"/>
      <c r="D930" s="157"/>
      <c r="E930" s="135">
        <f>IF(C930=0,0,VLOOKUP(C930,Personal!B:C,2,FALSE))</f>
        <v>0</v>
      </c>
      <c r="F930" s="155"/>
      <c r="G930" s="68">
        <f t="shared" ref="G930:G958" si="181">IF(F930=0,0,E930/K930*F930)</f>
        <v>0</v>
      </c>
      <c r="I930" s="119"/>
      <c r="J930" s="58">
        <f t="shared" ref="J930:J958" si="182">IF(E930=0,0,E930/K930)</f>
        <v>0</v>
      </c>
      <c r="K930" s="185" t="e">
        <f>VLOOKUP(C930,Personal!B:D,3,FALSE)</f>
        <v>#N/A</v>
      </c>
      <c r="L930" s="57">
        <f t="shared" ref="L930:L958" si="183">+MIN(J930,80)</f>
        <v>0</v>
      </c>
      <c r="M930" s="56">
        <f t="shared" si="180"/>
        <v>0</v>
      </c>
      <c r="N930" s="101" t="str">
        <f t="shared" ref="N930:N937" si="184">IF(J930=L930,"OK","LIMITADO A MÁXIMO CONVOCATORIA")</f>
        <v>OK</v>
      </c>
      <c r="O930" s="103"/>
    </row>
    <row r="931" spans="2:15">
      <c r="B931" s="99">
        <v>3</v>
      </c>
      <c r="C931" s="154"/>
      <c r="D931" s="157"/>
      <c r="E931" s="135">
        <f>IF(C931=0,0,VLOOKUP(C931,Personal!B:C,2,FALSE))</f>
        <v>0</v>
      </c>
      <c r="F931" s="155"/>
      <c r="G931" s="68">
        <f t="shared" si="181"/>
        <v>0</v>
      </c>
      <c r="I931" s="119"/>
      <c r="J931" s="58">
        <f t="shared" si="182"/>
        <v>0</v>
      </c>
      <c r="K931" s="185" t="e">
        <f>VLOOKUP(C931,Personal!B:D,3,FALSE)</f>
        <v>#N/A</v>
      </c>
      <c r="L931" s="57">
        <f t="shared" si="183"/>
        <v>0</v>
      </c>
      <c r="M931" s="56">
        <f t="shared" si="180"/>
        <v>0</v>
      </c>
      <c r="N931" s="101" t="str">
        <f t="shared" si="184"/>
        <v>OK</v>
      </c>
      <c r="O931" s="103"/>
    </row>
    <row r="932" spans="2:15">
      <c r="B932" s="99">
        <v>4</v>
      </c>
      <c r="C932" s="154"/>
      <c r="D932" s="157"/>
      <c r="E932" s="135">
        <f>IF(C932=0,0,VLOOKUP(C932,Personal!B:C,2,FALSE))</f>
        <v>0</v>
      </c>
      <c r="F932" s="155"/>
      <c r="G932" s="68">
        <f t="shared" si="181"/>
        <v>0</v>
      </c>
      <c r="I932" s="119"/>
      <c r="J932" s="58">
        <f t="shared" si="182"/>
        <v>0</v>
      </c>
      <c r="K932" s="185" t="e">
        <f>VLOOKUP(C932,Personal!B:D,3,FALSE)</f>
        <v>#N/A</v>
      </c>
      <c r="L932" s="57">
        <f t="shared" si="183"/>
        <v>0</v>
      </c>
      <c r="M932" s="56">
        <f t="shared" si="180"/>
        <v>0</v>
      </c>
      <c r="N932" s="101" t="str">
        <f t="shared" si="184"/>
        <v>OK</v>
      </c>
      <c r="O932" s="103"/>
    </row>
    <row r="933" spans="2:15">
      <c r="B933" s="99">
        <v>5</v>
      </c>
      <c r="C933" s="154"/>
      <c r="D933" s="157"/>
      <c r="E933" s="135">
        <f>IF(C933=0,0,VLOOKUP(C933,Personal!B:C,2,FALSE))</f>
        <v>0</v>
      </c>
      <c r="F933" s="155"/>
      <c r="G933" s="68">
        <f t="shared" si="181"/>
        <v>0</v>
      </c>
      <c r="I933" s="119"/>
      <c r="J933" s="58">
        <f t="shared" si="182"/>
        <v>0</v>
      </c>
      <c r="K933" s="185" t="e">
        <f>VLOOKUP(C933,Personal!B:D,3,FALSE)</f>
        <v>#N/A</v>
      </c>
      <c r="L933" s="57">
        <f t="shared" si="183"/>
        <v>0</v>
      </c>
      <c r="M933" s="56">
        <f t="shared" si="180"/>
        <v>0</v>
      </c>
      <c r="N933" s="101" t="str">
        <f t="shared" si="184"/>
        <v>OK</v>
      </c>
      <c r="O933" s="103"/>
    </row>
    <row r="934" spans="2:15">
      <c r="B934" s="99">
        <v>6</v>
      </c>
      <c r="C934" s="154"/>
      <c r="D934" s="157"/>
      <c r="E934" s="135">
        <f>IF(C934=0,0,VLOOKUP(C934,Personal!B:C,2,FALSE))</f>
        <v>0</v>
      </c>
      <c r="F934" s="155"/>
      <c r="G934" s="68">
        <f t="shared" si="181"/>
        <v>0</v>
      </c>
      <c r="I934" s="119"/>
      <c r="J934" s="58">
        <f t="shared" si="182"/>
        <v>0</v>
      </c>
      <c r="K934" s="185" t="e">
        <f>VLOOKUP(C934,Personal!B:D,3,FALSE)</f>
        <v>#N/A</v>
      </c>
      <c r="L934" s="57">
        <f t="shared" si="183"/>
        <v>0</v>
      </c>
      <c r="M934" s="56">
        <f t="shared" si="180"/>
        <v>0</v>
      </c>
      <c r="N934" s="101" t="str">
        <f t="shared" si="184"/>
        <v>OK</v>
      </c>
      <c r="O934" s="103"/>
    </row>
    <row r="935" spans="2:15">
      <c r="B935" s="99">
        <v>7</v>
      </c>
      <c r="C935" s="154"/>
      <c r="D935" s="157"/>
      <c r="E935" s="135">
        <f>IF(C935=0,0,VLOOKUP(C935,Personal!B:C,2,FALSE))</f>
        <v>0</v>
      </c>
      <c r="F935" s="155"/>
      <c r="G935" s="68">
        <f t="shared" si="181"/>
        <v>0</v>
      </c>
      <c r="I935" s="119"/>
      <c r="J935" s="58">
        <f t="shared" si="182"/>
        <v>0</v>
      </c>
      <c r="K935" s="185" t="e">
        <f>VLOOKUP(C935,Personal!B:D,3,FALSE)</f>
        <v>#N/A</v>
      </c>
      <c r="L935" s="57">
        <f t="shared" si="183"/>
        <v>0</v>
      </c>
      <c r="M935" s="56">
        <f t="shared" si="180"/>
        <v>0</v>
      </c>
      <c r="N935" s="101" t="str">
        <f t="shared" si="184"/>
        <v>OK</v>
      </c>
      <c r="O935" s="103"/>
    </row>
    <row r="936" spans="2:15">
      <c r="B936" s="99">
        <v>8</v>
      </c>
      <c r="C936" s="154"/>
      <c r="D936" s="157"/>
      <c r="E936" s="135">
        <f>IF(C936=0,0,VLOOKUP(C936,Personal!B:C,2,FALSE))</f>
        <v>0</v>
      </c>
      <c r="F936" s="155"/>
      <c r="G936" s="68">
        <f t="shared" si="181"/>
        <v>0</v>
      </c>
      <c r="I936" s="119"/>
      <c r="J936" s="58">
        <f t="shared" si="182"/>
        <v>0</v>
      </c>
      <c r="K936" s="185" t="e">
        <f>VLOOKUP(C936,Personal!B:D,3,FALSE)</f>
        <v>#N/A</v>
      </c>
      <c r="L936" s="57">
        <f t="shared" si="183"/>
        <v>0</v>
      </c>
      <c r="M936" s="56">
        <f t="shared" si="180"/>
        <v>0</v>
      </c>
      <c r="N936" s="101" t="str">
        <f t="shared" si="184"/>
        <v>OK</v>
      </c>
      <c r="O936" s="103"/>
    </row>
    <row r="937" spans="2:15">
      <c r="B937" s="99">
        <v>9</v>
      </c>
      <c r="C937" s="154"/>
      <c r="D937" s="157"/>
      <c r="E937" s="135">
        <f>IF(C937=0,0,VLOOKUP(C937,Personal!B:C,2,FALSE))</f>
        <v>0</v>
      </c>
      <c r="F937" s="155"/>
      <c r="G937" s="68">
        <f t="shared" si="181"/>
        <v>0</v>
      </c>
      <c r="I937" s="119"/>
      <c r="J937" s="58">
        <f t="shared" si="182"/>
        <v>0</v>
      </c>
      <c r="K937" s="185" t="e">
        <f>VLOOKUP(C937,Personal!B:D,3,FALSE)</f>
        <v>#N/A</v>
      </c>
      <c r="L937" s="57">
        <f t="shared" si="183"/>
        <v>0</v>
      </c>
      <c r="M937" s="56">
        <f t="shared" si="180"/>
        <v>0</v>
      </c>
      <c r="N937" s="101" t="str">
        <f t="shared" si="184"/>
        <v>OK</v>
      </c>
      <c r="O937" s="103"/>
    </row>
    <row r="938" spans="2:15">
      <c r="B938" s="99">
        <v>10</v>
      </c>
      <c r="C938" s="154"/>
      <c r="D938" s="157"/>
      <c r="E938" s="135">
        <f>IF(C938=0,0,VLOOKUP(C938,Personal!B:C,2,FALSE))</f>
        <v>0</v>
      </c>
      <c r="F938" s="155"/>
      <c r="G938" s="68">
        <f t="shared" si="181"/>
        <v>0</v>
      </c>
      <c r="I938" s="119"/>
      <c r="J938" s="58">
        <f t="shared" si="182"/>
        <v>0</v>
      </c>
      <c r="K938" s="185" t="e">
        <f>VLOOKUP(C938,Personal!B:D,3,FALSE)</f>
        <v>#N/A</v>
      </c>
      <c r="L938" s="57">
        <f t="shared" si="183"/>
        <v>0</v>
      </c>
      <c r="M938" s="56">
        <f t="shared" si="180"/>
        <v>0</v>
      </c>
      <c r="N938" s="101" t="str">
        <f>IF(J938=L938,"OK","LIMITADO A MÁXIMO CONVOCATORIA")</f>
        <v>OK</v>
      </c>
      <c r="O938" s="103"/>
    </row>
    <row r="939" spans="2:15">
      <c r="B939" s="99">
        <v>11</v>
      </c>
      <c r="C939" s="154"/>
      <c r="D939" s="157"/>
      <c r="E939" s="135">
        <f>IF(C939=0,0,VLOOKUP(C939,Personal!B:C,2,FALSE))</f>
        <v>0</v>
      </c>
      <c r="F939" s="155"/>
      <c r="G939" s="68">
        <f t="shared" si="181"/>
        <v>0</v>
      </c>
      <c r="I939" s="119"/>
      <c r="J939" s="58">
        <f t="shared" si="182"/>
        <v>0</v>
      </c>
      <c r="K939" s="185" t="e">
        <f>VLOOKUP(C939,Personal!B:D,3,FALSE)</f>
        <v>#N/A</v>
      </c>
      <c r="L939" s="57">
        <f t="shared" si="183"/>
        <v>0</v>
      </c>
      <c r="M939" s="56">
        <f t="shared" si="180"/>
        <v>0</v>
      </c>
      <c r="N939" s="101" t="str">
        <f>IF(J939=L939,"OK","LIMITADO A MÁXIMO CONVOCATORIA")</f>
        <v>OK</v>
      </c>
      <c r="O939" s="103"/>
    </row>
    <row r="940" spans="2:15">
      <c r="B940" s="99">
        <v>12</v>
      </c>
      <c r="C940" s="154"/>
      <c r="D940" s="157"/>
      <c r="E940" s="135">
        <f>IF(C940=0,0,VLOOKUP(C940,Personal!B:C,2,FALSE))</f>
        <v>0</v>
      </c>
      <c r="F940" s="155"/>
      <c r="G940" s="68">
        <f t="shared" si="181"/>
        <v>0</v>
      </c>
      <c r="I940" s="119"/>
      <c r="J940" s="58">
        <f t="shared" si="182"/>
        <v>0</v>
      </c>
      <c r="K940" s="185" t="e">
        <f>VLOOKUP(C940,Personal!B:D,3,FALSE)</f>
        <v>#N/A</v>
      </c>
      <c r="L940" s="57">
        <f t="shared" si="183"/>
        <v>0</v>
      </c>
      <c r="M940" s="56">
        <f t="shared" si="180"/>
        <v>0</v>
      </c>
      <c r="N940" s="101" t="str">
        <f>IF(J940=L940,"OK","LIMITADO A MÁXIMO CONVOCATORIA")</f>
        <v>OK</v>
      </c>
      <c r="O940" s="103"/>
    </row>
    <row r="941" spans="2:15">
      <c r="B941" s="99">
        <v>13</v>
      </c>
      <c r="C941" s="154"/>
      <c r="D941" s="157"/>
      <c r="E941" s="135">
        <f>IF(C941=0,0,VLOOKUP(C941,Personal!B:C,2,FALSE))</f>
        <v>0</v>
      </c>
      <c r="F941" s="155"/>
      <c r="G941" s="68">
        <f t="shared" si="181"/>
        <v>0</v>
      </c>
      <c r="I941" s="119"/>
      <c r="J941" s="58">
        <f t="shared" si="182"/>
        <v>0</v>
      </c>
      <c r="K941" s="185" t="e">
        <f>VLOOKUP(C941,Personal!B:D,3,FALSE)</f>
        <v>#N/A</v>
      </c>
      <c r="L941" s="57">
        <f t="shared" si="183"/>
        <v>0</v>
      </c>
      <c r="M941" s="56">
        <f t="shared" si="180"/>
        <v>0</v>
      </c>
      <c r="N941" s="101" t="str">
        <f t="shared" ref="N941:N946" si="185">IF(J941=L941,"OK","LIMITADO A MÁXIMO CONVOCATORIA")</f>
        <v>OK</v>
      </c>
      <c r="O941" s="103"/>
    </row>
    <row r="942" spans="2:15">
      <c r="B942" s="99">
        <v>14</v>
      </c>
      <c r="C942" s="154"/>
      <c r="D942" s="157"/>
      <c r="E942" s="135">
        <f>IF(C942=0,0,VLOOKUP(C942,Personal!B:C,2,FALSE))</f>
        <v>0</v>
      </c>
      <c r="F942" s="155"/>
      <c r="G942" s="68">
        <f t="shared" si="181"/>
        <v>0</v>
      </c>
      <c r="I942" s="119"/>
      <c r="J942" s="58">
        <f t="shared" si="182"/>
        <v>0</v>
      </c>
      <c r="K942" s="185" t="e">
        <f>VLOOKUP(C942,Personal!B:D,3,FALSE)</f>
        <v>#N/A</v>
      </c>
      <c r="L942" s="57">
        <f t="shared" si="183"/>
        <v>0</v>
      </c>
      <c r="M942" s="56">
        <f t="shared" si="180"/>
        <v>0</v>
      </c>
      <c r="N942" s="101" t="str">
        <f t="shared" si="185"/>
        <v>OK</v>
      </c>
      <c r="O942" s="103"/>
    </row>
    <row r="943" spans="2:15">
      <c r="B943" s="99">
        <v>15</v>
      </c>
      <c r="C943" s="154"/>
      <c r="D943" s="157"/>
      <c r="E943" s="135">
        <f>IF(C943=0,0,VLOOKUP(C943,Personal!B:C,2,FALSE))</f>
        <v>0</v>
      </c>
      <c r="F943" s="155"/>
      <c r="G943" s="68">
        <f t="shared" si="181"/>
        <v>0</v>
      </c>
      <c r="I943" s="119"/>
      <c r="J943" s="58">
        <f t="shared" si="182"/>
        <v>0</v>
      </c>
      <c r="K943" s="185" t="e">
        <f>VLOOKUP(C943,Personal!B:D,3,FALSE)</f>
        <v>#N/A</v>
      </c>
      <c r="L943" s="57">
        <f t="shared" si="183"/>
        <v>0</v>
      </c>
      <c r="M943" s="56">
        <f t="shared" si="180"/>
        <v>0</v>
      </c>
      <c r="N943" s="101" t="str">
        <f t="shared" si="185"/>
        <v>OK</v>
      </c>
      <c r="O943" s="103"/>
    </row>
    <row r="944" spans="2:15">
      <c r="B944" s="99">
        <v>16</v>
      </c>
      <c r="C944" s="154"/>
      <c r="D944" s="157"/>
      <c r="E944" s="135">
        <f>IF(C944=0,0,VLOOKUP(C944,Personal!B:C,2,FALSE))</f>
        <v>0</v>
      </c>
      <c r="F944" s="155"/>
      <c r="G944" s="68">
        <f t="shared" si="181"/>
        <v>0</v>
      </c>
      <c r="I944" s="119"/>
      <c r="J944" s="58">
        <f t="shared" si="182"/>
        <v>0</v>
      </c>
      <c r="K944" s="185" t="e">
        <f>VLOOKUP(C944,Personal!B:D,3,FALSE)</f>
        <v>#N/A</v>
      </c>
      <c r="L944" s="57">
        <f t="shared" si="183"/>
        <v>0</v>
      </c>
      <c r="M944" s="56">
        <f t="shared" si="180"/>
        <v>0</v>
      </c>
      <c r="N944" s="101" t="str">
        <f t="shared" si="185"/>
        <v>OK</v>
      </c>
      <c r="O944" s="103"/>
    </row>
    <row r="945" spans="2:15">
      <c r="B945" s="99">
        <v>17</v>
      </c>
      <c r="C945" s="154"/>
      <c r="D945" s="157"/>
      <c r="E945" s="135">
        <f>IF(C945=0,0,VLOOKUP(C945,Personal!B:C,2,FALSE))</f>
        <v>0</v>
      </c>
      <c r="F945" s="155"/>
      <c r="G945" s="68">
        <f t="shared" si="181"/>
        <v>0</v>
      </c>
      <c r="I945" s="119"/>
      <c r="J945" s="58">
        <f t="shared" si="182"/>
        <v>0</v>
      </c>
      <c r="K945" s="185" t="e">
        <f>VLOOKUP(C945,Personal!B:D,3,FALSE)</f>
        <v>#N/A</v>
      </c>
      <c r="L945" s="57">
        <f t="shared" si="183"/>
        <v>0</v>
      </c>
      <c r="M945" s="56">
        <f t="shared" si="180"/>
        <v>0</v>
      </c>
      <c r="N945" s="101" t="str">
        <f t="shared" si="185"/>
        <v>OK</v>
      </c>
      <c r="O945" s="103"/>
    </row>
    <row r="946" spans="2:15">
      <c r="B946" s="99">
        <v>18</v>
      </c>
      <c r="C946" s="154"/>
      <c r="D946" s="157"/>
      <c r="E946" s="135">
        <f>IF(C946=0,0,VLOOKUP(C946,Personal!B:C,2,FALSE))</f>
        <v>0</v>
      </c>
      <c r="F946" s="155"/>
      <c r="G946" s="68">
        <f t="shared" si="181"/>
        <v>0</v>
      </c>
      <c r="I946" s="119"/>
      <c r="J946" s="58">
        <f t="shared" si="182"/>
        <v>0</v>
      </c>
      <c r="K946" s="185" t="e">
        <f>VLOOKUP(C946,Personal!B:D,3,FALSE)</f>
        <v>#N/A</v>
      </c>
      <c r="L946" s="57">
        <f t="shared" si="183"/>
        <v>0</v>
      </c>
      <c r="M946" s="56">
        <f t="shared" si="180"/>
        <v>0</v>
      </c>
      <c r="N946" s="101" t="str">
        <f t="shared" si="185"/>
        <v>OK</v>
      </c>
      <c r="O946" s="103"/>
    </row>
    <row r="947" spans="2:15">
      <c r="B947" s="99">
        <v>19</v>
      </c>
      <c r="C947" s="154"/>
      <c r="D947" s="157"/>
      <c r="E947" s="135">
        <f>IF(C947=0,0,VLOOKUP(C947,Personal!B:C,2,FALSE))</f>
        <v>0</v>
      </c>
      <c r="F947" s="155"/>
      <c r="G947" s="68">
        <f t="shared" si="181"/>
        <v>0</v>
      </c>
      <c r="I947" s="119"/>
      <c r="J947" s="58">
        <f t="shared" si="182"/>
        <v>0</v>
      </c>
      <c r="K947" s="185" t="e">
        <f>VLOOKUP(C947,Personal!B:D,3,FALSE)</f>
        <v>#N/A</v>
      </c>
      <c r="L947" s="57">
        <f t="shared" si="183"/>
        <v>0</v>
      </c>
      <c r="M947" s="56">
        <f t="shared" si="180"/>
        <v>0</v>
      </c>
      <c r="N947" s="101" t="str">
        <f>IF(J947=L947,"OK","LIMITADO A MÁXIMO CONVOCATORIA")</f>
        <v>OK</v>
      </c>
      <c r="O947" s="103"/>
    </row>
    <row r="948" spans="2:15">
      <c r="B948" s="99">
        <v>20</v>
      </c>
      <c r="C948" s="154"/>
      <c r="D948" s="157"/>
      <c r="E948" s="135">
        <f>IF(C948=0,0,VLOOKUP(C948,Personal!B:C,2,FALSE))</f>
        <v>0</v>
      </c>
      <c r="F948" s="155"/>
      <c r="G948" s="68">
        <f t="shared" si="181"/>
        <v>0</v>
      </c>
      <c r="I948" s="119"/>
      <c r="J948" s="58">
        <f t="shared" si="182"/>
        <v>0</v>
      </c>
      <c r="K948" s="185" t="e">
        <f>VLOOKUP(C948,Personal!B:D,3,FALSE)</f>
        <v>#N/A</v>
      </c>
      <c r="L948" s="57">
        <f t="shared" si="183"/>
        <v>0</v>
      </c>
      <c r="M948" s="56">
        <f t="shared" si="180"/>
        <v>0</v>
      </c>
      <c r="N948" s="101" t="str">
        <f>IF(J948=L948,"OK","LIMITADO A MÁXIMO CONVOCATORIA")</f>
        <v>OK</v>
      </c>
      <c r="O948" s="103"/>
    </row>
    <row r="949" spans="2:15">
      <c r="B949" s="99">
        <v>21</v>
      </c>
      <c r="C949" s="154"/>
      <c r="D949" s="154"/>
      <c r="E949" s="135">
        <f>IF(C949=0,0,VLOOKUP(C949,Personal!B:C,2,FALSE))</f>
        <v>0</v>
      </c>
      <c r="F949" s="155"/>
      <c r="G949" s="68">
        <f t="shared" si="181"/>
        <v>0</v>
      </c>
      <c r="I949" s="119"/>
      <c r="J949" s="58">
        <f t="shared" si="182"/>
        <v>0</v>
      </c>
      <c r="K949" s="185" t="e">
        <f>VLOOKUP(C949,Personal!B:D,3,FALSE)</f>
        <v>#N/A</v>
      </c>
      <c r="L949" s="57">
        <f t="shared" si="183"/>
        <v>0</v>
      </c>
      <c r="M949" s="56">
        <f t="shared" si="180"/>
        <v>0</v>
      </c>
      <c r="N949" s="101" t="str">
        <f>IF(J949=L949,"OK","LIMITADO A MÁXIMO CONVOCATORIA")</f>
        <v>OK</v>
      </c>
      <c r="O949" s="103"/>
    </row>
    <row r="950" spans="2:15">
      <c r="B950" s="99">
        <v>22</v>
      </c>
      <c r="C950" s="154"/>
      <c r="D950" s="157"/>
      <c r="E950" s="135">
        <f>IF(C950=0,0,VLOOKUP(C950,Personal!B:C,2,FALSE))</f>
        <v>0</v>
      </c>
      <c r="F950" s="155"/>
      <c r="G950" s="68">
        <f t="shared" si="181"/>
        <v>0</v>
      </c>
      <c r="I950" s="119"/>
      <c r="J950" s="58">
        <f t="shared" si="182"/>
        <v>0</v>
      </c>
      <c r="K950" s="185" t="e">
        <f>VLOOKUP(C950,Personal!B:D,3,FALSE)</f>
        <v>#N/A</v>
      </c>
      <c r="L950" s="57">
        <f t="shared" si="183"/>
        <v>0</v>
      </c>
      <c r="M950" s="56">
        <f t="shared" si="180"/>
        <v>0</v>
      </c>
      <c r="N950" s="101" t="str">
        <f t="shared" ref="N950:N956" si="186">IF(J950=L950,"OK","LIMITADO A MÁXIMO CONVOCATORIA")</f>
        <v>OK</v>
      </c>
      <c r="O950" s="103"/>
    </row>
    <row r="951" spans="2:15">
      <c r="B951" s="99">
        <v>23</v>
      </c>
      <c r="C951" s="154"/>
      <c r="D951" s="157"/>
      <c r="E951" s="135">
        <f>IF(C951=0,0,VLOOKUP(C951,Personal!B:C,2,FALSE))</f>
        <v>0</v>
      </c>
      <c r="F951" s="155"/>
      <c r="G951" s="68">
        <f t="shared" si="181"/>
        <v>0</v>
      </c>
      <c r="I951" s="119"/>
      <c r="J951" s="58">
        <f t="shared" si="182"/>
        <v>0</v>
      </c>
      <c r="K951" s="185" t="e">
        <f>VLOOKUP(C951,Personal!B:D,3,FALSE)</f>
        <v>#N/A</v>
      </c>
      <c r="L951" s="57">
        <f t="shared" si="183"/>
        <v>0</v>
      </c>
      <c r="M951" s="56">
        <f t="shared" si="180"/>
        <v>0</v>
      </c>
      <c r="N951" s="101" t="str">
        <f t="shared" si="186"/>
        <v>OK</v>
      </c>
      <c r="O951" s="103"/>
    </row>
    <row r="952" spans="2:15">
      <c r="B952" s="99">
        <v>24</v>
      </c>
      <c r="C952" s="154"/>
      <c r="D952" s="157"/>
      <c r="E952" s="135">
        <f>IF(C952=0,0,VLOOKUP(C952,Personal!B:C,2,FALSE))</f>
        <v>0</v>
      </c>
      <c r="F952" s="155"/>
      <c r="G952" s="68">
        <f t="shared" si="181"/>
        <v>0</v>
      </c>
      <c r="I952" s="119"/>
      <c r="J952" s="58">
        <f t="shared" si="182"/>
        <v>0</v>
      </c>
      <c r="K952" s="185" t="e">
        <f>VLOOKUP(C952,Personal!B:D,3,FALSE)</f>
        <v>#N/A</v>
      </c>
      <c r="L952" s="57">
        <f t="shared" si="183"/>
        <v>0</v>
      </c>
      <c r="M952" s="56">
        <f t="shared" si="180"/>
        <v>0</v>
      </c>
      <c r="N952" s="101" t="str">
        <f t="shared" si="186"/>
        <v>OK</v>
      </c>
      <c r="O952" s="103"/>
    </row>
    <row r="953" spans="2:15">
      <c r="B953" s="99">
        <v>25</v>
      </c>
      <c r="C953" s="154"/>
      <c r="D953" s="157"/>
      <c r="E953" s="135">
        <f>IF(C953=0,0,VLOOKUP(C953,Personal!B:C,2,FALSE))</f>
        <v>0</v>
      </c>
      <c r="F953" s="155"/>
      <c r="G953" s="68">
        <f t="shared" si="181"/>
        <v>0</v>
      </c>
      <c r="I953" s="119"/>
      <c r="J953" s="58">
        <f t="shared" si="182"/>
        <v>0</v>
      </c>
      <c r="K953" s="185" t="e">
        <f>VLOOKUP(C953,Personal!B:D,3,FALSE)</f>
        <v>#N/A</v>
      </c>
      <c r="L953" s="57">
        <f t="shared" si="183"/>
        <v>0</v>
      </c>
      <c r="M953" s="56">
        <f t="shared" si="180"/>
        <v>0</v>
      </c>
      <c r="N953" s="101" t="str">
        <f t="shared" si="186"/>
        <v>OK</v>
      </c>
      <c r="O953" s="103"/>
    </row>
    <row r="954" spans="2:15">
      <c r="B954" s="99">
        <v>26</v>
      </c>
      <c r="C954" s="154"/>
      <c r="D954" s="157"/>
      <c r="E954" s="135">
        <f>IF(C954=0,0,VLOOKUP(C954,Personal!B:C,2,FALSE))</f>
        <v>0</v>
      </c>
      <c r="F954" s="155"/>
      <c r="G954" s="68">
        <f t="shared" si="181"/>
        <v>0</v>
      </c>
      <c r="I954" s="119"/>
      <c r="J954" s="58">
        <f t="shared" si="182"/>
        <v>0</v>
      </c>
      <c r="K954" s="185" t="e">
        <f>VLOOKUP(C954,Personal!B:D,3,FALSE)</f>
        <v>#N/A</v>
      </c>
      <c r="L954" s="57">
        <f t="shared" si="183"/>
        <v>0</v>
      </c>
      <c r="M954" s="56">
        <f t="shared" si="180"/>
        <v>0</v>
      </c>
      <c r="N954" s="101" t="str">
        <f t="shared" si="186"/>
        <v>OK</v>
      </c>
      <c r="O954" s="103"/>
    </row>
    <row r="955" spans="2:15">
      <c r="B955" s="99">
        <v>27</v>
      </c>
      <c r="C955" s="154"/>
      <c r="D955" s="157"/>
      <c r="E955" s="135">
        <f>IF(C955=0,0,VLOOKUP(C955,Personal!B:C,2,FALSE))</f>
        <v>0</v>
      </c>
      <c r="F955" s="155"/>
      <c r="G955" s="68">
        <f t="shared" si="181"/>
        <v>0</v>
      </c>
      <c r="I955" s="119"/>
      <c r="J955" s="58">
        <f t="shared" si="182"/>
        <v>0</v>
      </c>
      <c r="K955" s="185" t="e">
        <f>VLOOKUP(C955,Personal!B:D,3,FALSE)</f>
        <v>#N/A</v>
      </c>
      <c r="L955" s="57">
        <f t="shared" si="183"/>
        <v>0</v>
      </c>
      <c r="M955" s="56">
        <f t="shared" si="180"/>
        <v>0</v>
      </c>
      <c r="N955" s="101" t="str">
        <f t="shared" si="186"/>
        <v>OK</v>
      </c>
      <c r="O955" s="103"/>
    </row>
    <row r="956" spans="2:15">
      <c r="B956" s="99">
        <v>28</v>
      </c>
      <c r="C956" s="154"/>
      <c r="D956" s="157"/>
      <c r="E956" s="135">
        <f>IF(C956=0,0,VLOOKUP(C956,Personal!B:C,2,FALSE))</f>
        <v>0</v>
      </c>
      <c r="F956" s="155"/>
      <c r="G956" s="68">
        <f t="shared" si="181"/>
        <v>0</v>
      </c>
      <c r="I956" s="119"/>
      <c r="J956" s="58">
        <f t="shared" si="182"/>
        <v>0</v>
      </c>
      <c r="K956" s="185" t="e">
        <f>VLOOKUP(C956,Personal!B:D,3,FALSE)</f>
        <v>#N/A</v>
      </c>
      <c r="L956" s="57">
        <f t="shared" si="183"/>
        <v>0</v>
      </c>
      <c r="M956" s="56">
        <f t="shared" si="180"/>
        <v>0</v>
      </c>
      <c r="N956" s="101" t="str">
        <f t="shared" si="186"/>
        <v>OK</v>
      </c>
      <c r="O956" s="103"/>
    </row>
    <row r="957" spans="2:15">
      <c r="B957" s="99">
        <v>29</v>
      </c>
      <c r="C957" s="154"/>
      <c r="D957" s="157"/>
      <c r="E957" s="135">
        <f>IF(C957=0,0,VLOOKUP(C957,Personal!B:C,2,FALSE))</f>
        <v>0</v>
      </c>
      <c r="F957" s="155"/>
      <c r="G957" s="68">
        <f t="shared" si="181"/>
        <v>0</v>
      </c>
      <c r="I957" s="119"/>
      <c r="J957" s="58">
        <f t="shared" si="182"/>
        <v>0</v>
      </c>
      <c r="K957" s="185" t="e">
        <f>VLOOKUP(C957,Personal!B:D,3,FALSE)</f>
        <v>#N/A</v>
      </c>
      <c r="L957" s="57">
        <f t="shared" si="183"/>
        <v>0</v>
      </c>
      <c r="M957" s="56">
        <f t="shared" si="180"/>
        <v>0</v>
      </c>
      <c r="N957" s="101" t="str">
        <f>IF(J957=L957,"OK","LIMITADO A MÁXIMO CONVOCATORIA")</f>
        <v>OK</v>
      </c>
      <c r="O957" s="103"/>
    </row>
    <row r="958" spans="2:15" ht="13.5" thickBot="1">
      <c r="B958" s="99">
        <v>30</v>
      </c>
      <c r="C958" s="154"/>
      <c r="D958" s="157"/>
      <c r="E958" s="135">
        <f>IF(C958=0,0,VLOOKUP(C958,Personal!B:C,2,FALSE))</f>
        <v>0</v>
      </c>
      <c r="F958" s="155"/>
      <c r="G958" s="68">
        <f t="shared" si="181"/>
        <v>0</v>
      </c>
      <c r="I958" s="119"/>
      <c r="J958" s="58">
        <f t="shared" si="182"/>
        <v>0</v>
      </c>
      <c r="K958" s="185" t="e">
        <f>VLOOKUP(C958,Personal!B:D,3,FALSE)</f>
        <v>#N/A</v>
      </c>
      <c r="L958" s="57">
        <f t="shared" si="183"/>
        <v>0</v>
      </c>
      <c r="M958" s="56">
        <f t="shared" si="180"/>
        <v>0</v>
      </c>
      <c r="N958" s="101" t="str">
        <f>IF(J958=L958,"OK","LIMITADO A MÁXIMO CONVOCATORIA")</f>
        <v>OK</v>
      </c>
      <c r="O958" s="103"/>
    </row>
    <row r="959" spans="2:15" ht="26.25" thickBot="1">
      <c r="C959" s="131" t="s">
        <v>1554</v>
      </c>
      <c r="D959" s="131"/>
      <c r="E959" s="132"/>
      <c r="F959" s="133">
        <f>+SUM(F929:F958)</f>
        <v>0</v>
      </c>
      <c r="G959" s="133">
        <f>+SUM(G929:G958)</f>
        <v>0</v>
      </c>
      <c r="I959" s="119"/>
      <c r="J959" s="104" t="s">
        <v>1547</v>
      </c>
      <c r="K959" s="125"/>
      <c r="L959" s="105" t="s">
        <v>1547</v>
      </c>
      <c r="M959" s="89">
        <f>+SUM(M929:M958)</f>
        <v>0</v>
      </c>
      <c r="N959" s="118"/>
      <c r="O959" s="128"/>
    </row>
    <row r="960" spans="2:15" ht="13.5" thickBot="1">
      <c r="I960" s="120"/>
      <c r="J960" s="121"/>
      <c r="K960" s="121"/>
      <c r="L960" s="121"/>
      <c r="M960" s="121"/>
      <c r="N960" s="121"/>
      <c r="O960" s="108"/>
    </row>
    <row r="961" spans="1:15" ht="13.5" thickBot="1"/>
    <row r="962" spans="1:15" s="16" customFormat="1" ht="16.5">
      <c r="A962" s="87"/>
      <c r="B962" s="87"/>
      <c r="C962" s="129" t="s">
        <v>53</v>
      </c>
      <c r="D962" s="158" t="s">
        <v>75</v>
      </c>
      <c r="E962" s="272"/>
      <c r="F962" s="272"/>
      <c r="G962" s="272"/>
      <c r="H962" s="23"/>
      <c r="I962" s="113"/>
      <c r="J962" s="85"/>
      <c r="K962" s="85"/>
      <c r="L962" s="114"/>
      <c r="M962" s="85"/>
      <c r="N962" s="115"/>
      <c r="O962" s="94"/>
    </row>
    <row r="963" spans="1:15" s="16" customFormat="1" ht="63.75">
      <c r="A963" s="87"/>
      <c r="B963" s="87"/>
      <c r="C963" s="13" t="s">
        <v>1562</v>
      </c>
      <c r="D963" s="88" t="s">
        <v>1543</v>
      </c>
      <c r="E963" s="88" t="s">
        <v>1553</v>
      </c>
      <c r="F963" s="13" t="s">
        <v>1039</v>
      </c>
      <c r="G963" s="13" t="s">
        <v>1040</v>
      </c>
      <c r="H963" s="23"/>
      <c r="I963" s="116"/>
      <c r="J963" s="95" t="s">
        <v>1544</v>
      </c>
      <c r="K963" s="95" t="s">
        <v>1593</v>
      </c>
      <c r="L963" s="96" t="s">
        <v>1651</v>
      </c>
      <c r="M963" s="13" t="s">
        <v>1546</v>
      </c>
      <c r="N963" s="88" t="s">
        <v>1652</v>
      </c>
      <c r="O963" s="98"/>
    </row>
    <row r="964" spans="1:15">
      <c r="B964" s="99">
        <v>1</v>
      </c>
      <c r="C964" s="154"/>
      <c r="D964" s="157"/>
      <c r="E964" s="135">
        <f>IF(C964=0,0,VLOOKUP(C964,Personal!B:C,2,FALSE))</f>
        <v>0</v>
      </c>
      <c r="F964" s="155"/>
      <c r="G964" s="68">
        <f>IF(F964=0,0,E964/K964*F964)</f>
        <v>0</v>
      </c>
      <c r="I964" s="117"/>
      <c r="J964" s="58">
        <f>IF(E964=0,0,E964/K964)</f>
        <v>0</v>
      </c>
      <c r="K964" s="185" t="e">
        <f>VLOOKUP(C964,Personal!B:D,3,FALSE)</f>
        <v>#N/A</v>
      </c>
      <c r="L964" s="57">
        <f>+MIN(J964,80)</f>
        <v>0</v>
      </c>
      <c r="M964" s="56">
        <f t="shared" ref="M964:M993" si="187">+L964*F964</f>
        <v>0</v>
      </c>
      <c r="N964" s="101" t="str">
        <f>IF(J964=L964,"OK","LIMITADO A MÁXIMO CONVOCATORIA")</f>
        <v>OK</v>
      </c>
      <c r="O964" s="103"/>
    </row>
    <row r="965" spans="1:15">
      <c r="B965" s="99">
        <v>2</v>
      </c>
      <c r="C965" s="154"/>
      <c r="D965" s="157"/>
      <c r="E965" s="135">
        <f>IF(C965=0,0,VLOOKUP(C965,Personal!B:C,2,FALSE))</f>
        <v>0</v>
      </c>
      <c r="F965" s="155"/>
      <c r="G965" s="68">
        <f t="shared" ref="G965:G993" si="188">IF(F965=0,0,E965/K965*F965)</f>
        <v>0</v>
      </c>
      <c r="I965" s="119"/>
      <c r="J965" s="58">
        <f t="shared" ref="J965:J993" si="189">IF(E965=0,0,E965/K965)</f>
        <v>0</v>
      </c>
      <c r="K965" s="185" t="e">
        <f>VLOOKUP(C965,Personal!B:D,3,FALSE)</f>
        <v>#N/A</v>
      </c>
      <c r="L965" s="57">
        <f t="shared" ref="L965:L993" si="190">+MIN(J965,80)</f>
        <v>0</v>
      </c>
      <c r="M965" s="56">
        <f t="shared" si="187"/>
        <v>0</v>
      </c>
      <c r="N965" s="101" t="str">
        <f t="shared" ref="N965:N972" si="191">IF(J965=L965,"OK","LIMITADO A MÁXIMO CONVOCATORIA")</f>
        <v>OK</v>
      </c>
      <c r="O965" s="103"/>
    </row>
    <row r="966" spans="1:15">
      <c r="B966" s="99">
        <v>3</v>
      </c>
      <c r="C966" s="154"/>
      <c r="D966" s="157"/>
      <c r="E966" s="135">
        <f>IF(C966=0,0,VLOOKUP(C966,Personal!B:C,2,FALSE))</f>
        <v>0</v>
      </c>
      <c r="F966" s="155"/>
      <c r="G966" s="68">
        <f t="shared" si="188"/>
        <v>0</v>
      </c>
      <c r="I966" s="119"/>
      <c r="J966" s="58">
        <f t="shared" si="189"/>
        <v>0</v>
      </c>
      <c r="K966" s="185" t="e">
        <f>VLOOKUP(C966,Personal!B:D,3,FALSE)</f>
        <v>#N/A</v>
      </c>
      <c r="L966" s="57">
        <f t="shared" si="190"/>
        <v>0</v>
      </c>
      <c r="M966" s="56">
        <f t="shared" si="187"/>
        <v>0</v>
      </c>
      <c r="N966" s="101" t="str">
        <f t="shared" si="191"/>
        <v>OK</v>
      </c>
      <c r="O966" s="103"/>
    </row>
    <row r="967" spans="1:15">
      <c r="B967" s="99">
        <v>4</v>
      </c>
      <c r="C967" s="154"/>
      <c r="D967" s="157"/>
      <c r="E967" s="135">
        <f>IF(C967=0,0,VLOOKUP(C967,Personal!B:C,2,FALSE))</f>
        <v>0</v>
      </c>
      <c r="F967" s="155"/>
      <c r="G967" s="68">
        <f t="shared" si="188"/>
        <v>0</v>
      </c>
      <c r="I967" s="119"/>
      <c r="J967" s="58">
        <f t="shared" si="189"/>
        <v>0</v>
      </c>
      <c r="K967" s="185" t="e">
        <f>VLOOKUP(C967,Personal!B:D,3,FALSE)</f>
        <v>#N/A</v>
      </c>
      <c r="L967" s="57">
        <f t="shared" si="190"/>
        <v>0</v>
      </c>
      <c r="M967" s="56">
        <f t="shared" si="187"/>
        <v>0</v>
      </c>
      <c r="N967" s="101" t="str">
        <f t="shared" si="191"/>
        <v>OK</v>
      </c>
      <c r="O967" s="103"/>
    </row>
    <row r="968" spans="1:15">
      <c r="B968" s="99">
        <v>5</v>
      </c>
      <c r="C968" s="154"/>
      <c r="D968" s="157"/>
      <c r="E968" s="135">
        <f>IF(C968=0,0,VLOOKUP(C968,Personal!B:C,2,FALSE))</f>
        <v>0</v>
      </c>
      <c r="F968" s="155"/>
      <c r="G968" s="68">
        <f t="shared" si="188"/>
        <v>0</v>
      </c>
      <c r="I968" s="119"/>
      <c r="J968" s="58">
        <f t="shared" si="189"/>
        <v>0</v>
      </c>
      <c r="K968" s="185" t="e">
        <f>VLOOKUP(C968,Personal!B:D,3,FALSE)</f>
        <v>#N/A</v>
      </c>
      <c r="L968" s="57">
        <f t="shared" si="190"/>
        <v>0</v>
      </c>
      <c r="M968" s="56">
        <f t="shared" si="187"/>
        <v>0</v>
      </c>
      <c r="N968" s="101" t="str">
        <f t="shared" si="191"/>
        <v>OK</v>
      </c>
      <c r="O968" s="103"/>
    </row>
    <row r="969" spans="1:15">
      <c r="B969" s="99">
        <v>6</v>
      </c>
      <c r="C969" s="154"/>
      <c r="D969" s="157"/>
      <c r="E969" s="135">
        <f>IF(C969=0,0,VLOOKUP(C969,Personal!B:C,2,FALSE))</f>
        <v>0</v>
      </c>
      <c r="F969" s="155"/>
      <c r="G969" s="68">
        <f t="shared" si="188"/>
        <v>0</v>
      </c>
      <c r="I969" s="119"/>
      <c r="J969" s="58">
        <f t="shared" si="189"/>
        <v>0</v>
      </c>
      <c r="K969" s="185" t="e">
        <f>VLOOKUP(C969,Personal!B:D,3,FALSE)</f>
        <v>#N/A</v>
      </c>
      <c r="L969" s="57">
        <f t="shared" si="190"/>
        <v>0</v>
      </c>
      <c r="M969" s="56">
        <f t="shared" si="187"/>
        <v>0</v>
      </c>
      <c r="N969" s="101" t="str">
        <f t="shared" si="191"/>
        <v>OK</v>
      </c>
      <c r="O969" s="103"/>
    </row>
    <row r="970" spans="1:15">
      <c r="B970" s="99">
        <v>7</v>
      </c>
      <c r="C970" s="154"/>
      <c r="D970" s="157"/>
      <c r="E970" s="135">
        <f>IF(C970=0,0,VLOOKUP(C970,Personal!B:C,2,FALSE))</f>
        <v>0</v>
      </c>
      <c r="F970" s="155"/>
      <c r="G970" s="68">
        <f t="shared" si="188"/>
        <v>0</v>
      </c>
      <c r="I970" s="119"/>
      <c r="J970" s="58">
        <f t="shared" si="189"/>
        <v>0</v>
      </c>
      <c r="K970" s="185" t="e">
        <f>VLOOKUP(C970,Personal!B:D,3,FALSE)</f>
        <v>#N/A</v>
      </c>
      <c r="L970" s="57">
        <f t="shared" si="190"/>
        <v>0</v>
      </c>
      <c r="M970" s="56">
        <f t="shared" si="187"/>
        <v>0</v>
      </c>
      <c r="N970" s="101" t="str">
        <f t="shared" si="191"/>
        <v>OK</v>
      </c>
      <c r="O970" s="103"/>
    </row>
    <row r="971" spans="1:15">
      <c r="B971" s="99">
        <v>8</v>
      </c>
      <c r="C971" s="154"/>
      <c r="D971" s="157"/>
      <c r="E971" s="135">
        <f>IF(C971=0,0,VLOOKUP(C971,Personal!B:C,2,FALSE))</f>
        <v>0</v>
      </c>
      <c r="F971" s="155"/>
      <c r="G971" s="68">
        <f t="shared" si="188"/>
        <v>0</v>
      </c>
      <c r="I971" s="119"/>
      <c r="J971" s="58">
        <f t="shared" si="189"/>
        <v>0</v>
      </c>
      <c r="K971" s="185" t="e">
        <f>VLOOKUP(C971,Personal!B:D,3,FALSE)</f>
        <v>#N/A</v>
      </c>
      <c r="L971" s="57">
        <f t="shared" si="190"/>
        <v>0</v>
      </c>
      <c r="M971" s="56">
        <f t="shared" si="187"/>
        <v>0</v>
      </c>
      <c r="N971" s="101" t="str">
        <f t="shared" si="191"/>
        <v>OK</v>
      </c>
      <c r="O971" s="103"/>
    </row>
    <row r="972" spans="1:15">
      <c r="B972" s="99">
        <v>9</v>
      </c>
      <c r="C972" s="154"/>
      <c r="D972" s="157"/>
      <c r="E972" s="135">
        <f>IF(C972=0,0,VLOOKUP(C972,Personal!B:C,2,FALSE))</f>
        <v>0</v>
      </c>
      <c r="F972" s="155"/>
      <c r="G972" s="68">
        <f t="shared" si="188"/>
        <v>0</v>
      </c>
      <c r="I972" s="119"/>
      <c r="J972" s="58">
        <f t="shared" si="189"/>
        <v>0</v>
      </c>
      <c r="K972" s="185" t="e">
        <f>VLOOKUP(C972,Personal!B:D,3,FALSE)</f>
        <v>#N/A</v>
      </c>
      <c r="L972" s="57">
        <f t="shared" si="190"/>
        <v>0</v>
      </c>
      <c r="M972" s="56">
        <f t="shared" si="187"/>
        <v>0</v>
      </c>
      <c r="N972" s="101" t="str">
        <f t="shared" si="191"/>
        <v>OK</v>
      </c>
      <c r="O972" s="103"/>
    </row>
    <row r="973" spans="1:15">
      <c r="B973" s="99">
        <v>10</v>
      </c>
      <c r="C973" s="154"/>
      <c r="D973" s="157"/>
      <c r="E973" s="135">
        <f>IF(C973=0,0,VLOOKUP(C973,Personal!B:C,2,FALSE))</f>
        <v>0</v>
      </c>
      <c r="F973" s="155"/>
      <c r="G973" s="68">
        <f t="shared" si="188"/>
        <v>0</v>
      </c>
      <c r="I973" s="119"/>
      <c r="J973" s="58">
        <f t="shared" si="189"/>
        <v>0</v>
      </c>
      <c r="K973" s="185" t="e">
        <f>VLOOKUP(C973,Personal!B:D,3,FALSE)</f>
        <v>#N/A</v>
      </c>
      <c r="L973" s="57">
        <f t="shared" si="190"/>
        <v>0</v>
      </c>
      <c r="M973" s="56">
        <f t="shared" si="187"/>
        <v>0</v>
      </c>
      <c r="N973" s="101" t="str">
        <f>IF(J973=L973,"OK","LIMITADO A MÁXIMO CONVOCATORIA")</f>
        <v>OK</v>
      </c>
      <c r="O973" s="103"/>
    </row>
    <row r="974" spans="1:15">
      <c r="B974" s="99">
        <v>11</v>
      </c>
      <c r="C974" s="154"/>
      <c r="D974" s="157"/>
      <c r="E974" s="135">
        <f>IF(C974=0,0,VLOOKUP(C974,Personal!B:C,2,FALSE))</f>
        <v>0</v>
      </c>
      <c r="F974" s="155"/>
      <c r="G974" s="68">
        <f t="shared" si="188"/>
        <v>0</v>
      </c>
      <c r="I974" s="119"/>
      <c r="J974" s="58">
        <f t="shared" si="189"/>
        <v>0</v>
      </c>
      <c r="K974" s="185" t="e">
        <f>VLOOKUP(C974,Personal!B:D,3,FALSE)</f>
        <v>#N/A</v>
      </c>
      <c r="L974" s="57">
        <f t="shared" si="190"/>
        <v>0</v>
      </c>
      <c r="M974" s="56">
        <f t="shared" si="187"/>
        <v>0</v>
      </c>
      <c r="N974" s="101" t="str">
        <f>IF(J974=L974,"OK","LIMITADO A MÁXIMO CONVOCATORIA")</f>
        <v>OK</v>
      </c>
      <c r="O974" s="103"/>
    </row>
    <row r="975" spans="1:15">
      <c r="B975" s="99">
        <v>12</v>
      </c>
      <c r="C975" s="154"/>
      <c r="D975" s="157"/>
      <c r="E975" s="135">
        <f>IF(C975=0,0,VLOOKUP(C975,Personal!B:C,2,FALSE))</f>
        <v>0</v>
      </c>
      <c r="F975" s="155"/>
      <c r="G975" s="68">
        <f t="shared" si="188"/>
        <v>0</v>
      </c>
      <c r="I975" s="119"/>
      <c r="J975" s="58">
        <f t="shared" si="189"/>
        <v>0</v>
      </c>
      <c r="K975" s="185" t="e">
        <f>VLOOKUP(C975,Personal!B:D,3,FALSE)</f>
        <v>#N/A</v>
      </c>
      <c r="L975" s="57">
        <f t="shared" si="190"/>
        <v>0</v>
      </c>
      <c r="M975" s="56">
        <f t="shared" si="187"/>
        <v>0</v>
      </c>
      <c r="N975" s="101" t="str">
        <f>IF(J975=L975,"OK","LIMITADO A MÁXIMO CONVOCATORIA")</f>
        <v>OK</v>
      </c>
      <c r="O975" s="103"/>
    </row>
    <row r="976" spans="1:15">
      <c r="B976" s="99">
        <v>13</v>
      </c>
      <c r="C976" s="154"/>
      <c r="D976" s="157"/>
      <c r="E976" s="135">
        <f>IF(C976=0,0,VLOOKUP(C976,Personal!B:C,2,FALSE))</f>
        <v>0</v>
      </c>
      <c r="F976" s="155"/>
      <c r="G976" s="68">
        <f t="shared" si="188"/>
        <v>0</v>
      </c>
      <c r="I976" s="119"/>
      <c r="J976" s="58">
        <f t="shared" si="189"/>
        <v>0</v>
      </c>
      <c r="K976" s="185" t="e">
        <f>VLOOKUP(C976,Personal!B:D,3,FALSE)</f>
        <v>#N/A</v>
      </c>
      <c r="L976" s="57">
        <f t="shared" si="190"/>
        <v>0</v>
      </c>
      <c r="M976" s="56">
        <f t="shared" si="187"/>
        <v>0</v>
      </c>
      <c r="N976" s="101" t="str">
        <f t="shared" ref="N976:N981" si="192">IF(J976=L976,"OK","LIMITADO A MÁXIMO CONVOCATORIA")</f>
        <v>OK</v>
      </c>
      <c r="O976" s="103"/>
    </row>
    <row r="977" spans="2:15">
      <c r="B977" s="99">
        <v>14</v>
      </c>
      <c r="C977" s="154"/>
      <c r="D977" s="157"/>
      <c r="E977" s="135">
        <f>IF(C977=0,0,VLOOKUP(C977,Personal!B:C,2,FALSE))</f>
        <v>0</v>
      </c>
      <c r="F977" s="155"/>
      <c r="G977" s="68">
        <f t="shared" si="188"/>
        <v>0</v>
      </c>
      <c r="I977" s="119"/>
      <c r="J977" s="58">
        <f t="shared" si="189"/>
        <v>0</v>
      </c>
      <c r="K977" s="185" t="e">
        <f>VLOOKUP(C977,Personal!B:D,3,FALSE)</f>
        <v>#N/A</v>
      </c>
      <c r="L977" s="57">
        <f t="shared" si="190"/>
        <v>0</v>
      </c>
      <c r="M977" s="56">
        <f t="shared" si="187"/>
        <v>0</v>
      </c>
      <c r="N977" s="101" t="str">
        <f t="shared" si="192"/>
        <v>OK</v>
      </c>
      <c r="O977" s="103"/>
    </row>
    <row r="978" spans="2:15">
      <c r="B978" s="99">
        <v>15</v>
      </c>
      <c r="C978" s="154"/>
      <c r="D978" s="157"/>
      <c r="E978" s="135">
        <f>IF(C978=0,0,VLOOKUP(C978,Personal!B:C,2,FALSE))</f>
        <v>0</v>
      </c>
      <c r="F978" s="155"/>
      <c r="G978" s="68">
        <f t="shared" si="188"/>
        <v>0</v>
      </c>
      <c r="I978" s="119"/>
      <c r="J978" s="58">
        <f t="shared" si="189"/>
        <v>0</v>
      </c>
      <c r="K978" s="185" t="e">
        <f>VLOOKUP(C978,Personal!B:D,3,FALSE)</f>
        <v>#N/A</v>
      </c>
      <c r="L978" s="57">
        <f t="shared" si="190"/>
        <v>0</v>
      </c>
      <c r="M978" s="56">
        <f t="shared" si="187"/>
        <v>0</v>
      </c>
      <c r="N978" s="101" t="str">
        <f t="shared" si="192"/>
        <v>OK</v>
      </c>
      <c r="O978" s="103"/>
    </row>
    <row r="979" spans="2:15">
      <c r="B979" s="99">
        <v>16</v>
      </c>
      <c r="C979" s="154"/>
      <c r="D979" s="157"/>
      <c r="E979" s="135">
        <f>IF(C979=0,0,VLOOKUP(C979,Personal!B:C,2,FALSE))</f>
        <v>0</v>
      </c>
      <c r="F979" s="155"/>
      <c r="G979" s="68">
        <f t="shared" si="188"/>
        <v>0</v>
      </c>
      <c r="I979" s="119"/>
      <c r="J979" s="58">
        <f t="shared" si="189"/>
        <v>0</v>
      </c>
      <c r="K979" s="185" t="e">
        <f>VLOOKUP(C979,Personal!B:D,3,FALSE)</f>
        <v>#N/A</v>
      </c>
      <c r="L979" s="57">
        <f t="shared" si="190"/>
        <v>0</v>
      </c>
      <c r="M979" s="56">
        <f t="shared" si="187"/>
        <v>0</v>
      </c>
      <c r="N979" s="101" t="str">
        <f t="shared" si="192"/>
        <v>OK</v>
      </c>
      <c r="O979" s="103"/>
    </row>
    <row r="980" spans="2:15">
      <c r="B980" s="99">
        <v>17</v>
      </c>
      <c r="C980" s="154"/>
      <c r="D980" s="157"/>
      <c r="E980" s="135">
        <f>IF(C980=0,0,VLOOKUP(C980,Personal!B:C,2,FALSE))</f>
        <v>0</v>
      </c>
      <c r="F980" s="155"/>
      <c r="G980" s="68">
        <f t="shared" si="188"/>
        <v>0</v>
      </c>
      <c r="I980" s="119"/>
      <c r="J980" s="58">
        <f t="shared" si="189"/>
        <v>0</v>
      </c>
      <c r="K980" s="185" t="e">
        <f>VLOOKUP(C980,Personal!B:D,3,FALSE)</f>
        <v>#N/A</v>
      </c>
      <c r="L980" s="57">
        <f t="shared" si="190"/>
        <v>0</v>
      </c>
      <c r="M980" s="56">
        <f t="shared" si="187"/>
        <v>0</v>
      </c>
      <c r="N980" s="101" t="str">
        <f t="shared" si="192"/>
        <v>OK</v>
      </c>
      <c r="O980" s="103"/>
    </row>
    <row r="981" spans="2:15">
      <c r="B981" s="99">
        <v>18</v>
      </c>
      <c r="C981" s="154"/>
      <c r="D981" s="157"/>
      <c r="E981" s="135">
        <f>IF(C981=0,0,VLOOKUP(C981,Personal!B:C,2,FALSE))</f>
        <v>0</v>
      </c>
      <c r="F981" s="155"/>
      <c r="G981" s="68">
        <f t="shared" si="188"/>
        <v>0</v>
      </c>
      <c r="I981" s="119"/>
      <c r="J981" s="58">
        <f t="shared" si="189"/>
        <v>0</v>
      </c>
      <c r="K981" s="185" t="e">
        <f>VLOOKUP(C981,Personal!B:D,3,FALSE)</f>
        <v>#N/A</v>
      </c>
      <c r="L981" s="57">
        <f t="shared" si="190"/>
        <v>0</v>
      </c>
      <c r="M981" s="56">
        <f t="shared" si="187"/>
        <v>0</v>
      </c>
      <c r="N981" s="101" t="str">
        <f t="shared" si="192"/>
        <v>OK</v>
      </c>
      <c r="O981" s="103"/>
    </row>
    <row r="982" spans="2:15">
      <c r="B982" s="99">
        <v>19</v>
      </c>
      <c r="C982" s="154"/>
      <c r="D982" s="157"/>
      <c r="E982" s="135">
        <f>IF(C982=0,0,VLOOKUP(C982,Personal!B:C,2,FALSE))</f>
        <v>0</v>
      </c>
      <c r="F982" s="155"/>
      <c r="G982" s="68">
        <f t="shared" si="188"/>
        <v>0</v>
      </c>
      <c r="I982" s="119"/>
      <c r="J982" s="58">
        <f t="shared" si="189"/>
        <v>0</v>
      </c>
      <c r="K982" s="185" t="e">
        <f>VLOOKUP(C982,Personal!B:D,3,FALSE)</f>
        <v>#N/A</v>
      </c>
      <c r="L982" s="57">
        <f t="shared" si="190"/>
        <v>0</v>
      </c>
      <c r="M982" s="56">
        <f t="shared" si="187"/>
        <v>0</v>
      </c>
      <c r="N982" s="101" t="str">
        <f>IF(J982=L982,"OK","LIMITADO A MÁXIMO CONVOCATORIA")</f>
        <v>OK</v>
      </c>
      <c r="O982" s="103"/>
    </row>
    <row r="983" spans="2:15">
      <c r="B983" s="99">
        <v>20</v>
      </c>
      <c r="C983" s="154"/>
      <c r="D983" s="157"/>
      <c r="E983" s="135">
        <f>IF(C983=0,0,VLOOKUP(C983,Personal!B:C,2,FALSE))</f>
        <v>0</v>
      </c>
      <c r="F983" s="155"/>
      <c r="G983" s="68">
        <f t="shared" si="188"/>
        <v>0</v>
      </c>
      <c r="I983" s="119"/>
      <c r="J983" s="58">
        <f t="shared" si="189"/>
        <v>0</v>
      </c>
      <c r="K983" s="185" t="e">
        <f>VLOOKUP(C983,Personal!B:D,3,FALSE)</f>
        <v>#N/A</v>
      </c>
      <c r="L983" s="57">
        <f t="shared" si="190"/>
        <v>0</v>
      </c>
      <c r="M983" s="56">
        <f t="shared" si="187"/>
        <v>0</v>
      </c>
      <c r="N983" s="101" t="str">
        <f>IF(J983=L983,"OK","LIMITADO A MÁXIMO CONVOCATORIA")</f>
        <v>OK</v>
      </c>
      <c r="O983" s="103"/>
    </row>
    <row r="984" spans="2:15">
      <c r="B984" s="99">
        <v>21</v>
      </c>
      <c r="C984" s="154"/>
      <c r="D984" s="154"/>
      <c r="E984" s="135">
        <f>IF(C984=0,0,VLOOKUP(C984,Personal!B:C,2,FALSE))</f>
        <v>0</v>
      </c>
      <c r="F984" s="155"/>
      <c r="G984" s="68">
        <f t="shared" si="188"/>
        <v>0</v>
      </c>
      <c r="I984" s="119"/>
      <c r="J984" s="58">
        <f t="shared" si="189"/>
        <v>0</v>
      </c>
      <c r="K984" s="185" t="e">
        <f>VLOOKUP(C984,Personal!B:D,3,FALSE)</f>
        <v>#N/A</v>
      </c>
      <c r="L984" s="57">
        <f t="shared" si="190"/>
        <v>0</v>
      </c>
      <c r="M984" s="56">
        <f t="shared" si="187"/>
        <v>0</v>
      </c>
      <c r="N984" s="101" t="str">
        <f>IF(J984=L984,"OK","LIMITADO A MÁXIMO CONVOCATORIA")</f>
        <v>OK</v>
      </c>
      <c r="O984" s="103"/>
    </row>
    <row r="985" spans="2:15">
      <c r="B985" s="99">
        <v>22</v>
      </c>
      <c r="C985" s="154"/>
      <c r="D985" s="157"/>
      <c r="E985" s="135">
        <f>IF(C985=0,0,VLOOKUP(C985,Personal!B:C,2,FALSE))</f>
        <v>0</v>
      </c>
      <c r="F985" s="155"/>
      <c r="G985" s="68">
        <f t="shared" si="188"/>
        <v>0</v>
      </c>
      <c r="I985" s="119"/>
      <c r="J985" s="58">
        <f t="shared" si="189"/>
        <v>0</v>
      </c>
      <c r="K985" s="185" t="e">
        <f>VLOOKUP(C985,Personal!B:D,3,FALSE)</f>
        <v>#N/A</v>
      </c>
      <c r="L985" s="57">
        <f t="shared" si="190"/>
        <v>0</v>
      </c>
      <c r="M985" s="56">
        <f t="shared" si="187"/>
        <v>0</v>
      </c>
      <c r="N985" s="101" t="str">
        <f t="shared" ref="N985:N991" si="193">IF(J985=L985,"OK","LIMITADO A MÁXIMO CONVOCATORIA")</f>
        <v>OK</v>
      </c>
      <c r="O985" s="103"/>
    </row>
    <row r="986" spans="2:15">
      <c r="B986" s="99">
        <v>23</v>
      </c>
      <c r="C986" s="154"/>
      <c r="D986" s="157"/>
      <c r="E986" s="135">
        <f>IF(C986=0,0,VLOOKUP(C986,Personal!B:C,2,FALSE))</f>
        <v>0</v>
      </c>
      <c r="F986" s="155"/>
      <c r="G986" s="68">
        <f t="shared" si="188"/>
        <v>0</v>
      </c>
      <c r="I986" s="119"/>
      <c r="J986" s="58">
        <f t="shared" si="189"/>
        <v>0</v>
      </c>
      <c r="K986" s="185" t="e">
        <f>VLOOKUP(C986,Personal!B:D,3,FALSE)</f>
        <v>#N/A</v>
      </c>
      <c r="L986" s="57">
        <f t="shared" si="190"/>
        <v>0</v>
      </c>
      <c r="M986" s="56">
        <f t="shared" si="187"/>
        <v>0</v>
      </c>
      <c r="N986" s="101" t="str">
        <f t="shared" si="193"/>
        <v>OK</v>
      </c>
      <c r="O986" s="103"/>
    </row>
    <row r="987" spans="2:15">
      <c r="B987" s="99">
        <v>24</v>
      </c>
      <c r="C987" s="154"/>
      <c r="D987" s="157"/>
      <c r="E987" s="135">
        <f>IF(C987=0,0,VLOOKUP(C987,Personal!B:C,2,FALSE))</f>
        <v>0</v>
      </c>
      <c r="F987" s="155"/>
      <c r="G987" s="68">
        <f t="shared" si="188"/>
        <v>0</v>
      </c>
      <c r="I987" s="119"/>
      <c r="J987" s="58">
        <f t="shared" si="189"/>
        <v>0</v>
      </c>
      <c r="K987" s="185" t="e">
        <f>VLOOKUP(C987,Personal!B:D,3,FALSE)</f>
        <v>#N/A</v>
      </c>
      <c r="L987" s="57">
        <f t="shared" si="190"/>
        <v>0</v>
      </c>
      <c r="M987" s="56">
        <f t="shared" si="187"/>
        <v>0</v>
      </c>
      <c r="N987" s="101" t="str">
        <f t="shared" si="193"/>
        <v>OK</v>
      </c>
      <c r="O987" s="103"/>
    </row>
    <row r="988" spans="2:15">
      <c r="B988" s="99">
        <v>25</v>
      </c>
      <c r="C988" s="154"/>
      <c r="D988" s="157"/>
      <c r="E988" s="135">
        <f>IF(C988=0,0,VLOOKUP(C988,Personal!B:C,2,FALSE))</f>
        <v>0</v>
      </c>
      <c r="F988" s="155"/>
      <c r="G988" s="68">
        <f t="shared" si="188"/>
        <v>0</v>
      </c>
      <c r="I988" s="119"/>
      <c r="J988" s="58">
        <f t="shared" si="189"/>
        <v>0</v>
      </c>
      <c r="K988" s="185" t="e">
        <f>VLOOKUP(C988,Personal!B:D,3,FALSE)</f>
        <v>#N/A</v>
      </c>
      <c r="L988" s="57">
        <f t="shared" si="190"/>
        <v>0</v>
      </c>
      <c r="M988" s="56">
        <f t="shared" si="187"/>
        <v>0</v>
      </c>
      <c r="N988" s="101" t="str">
        <f t="shared" si="193"/>
        <v>OK</v>
      </c>
      <c r="O988" s="103"/>
    </row>
    <row r="989" spans="2:15">
      <c r="B989" s="99">
        <v>26</v>
      </c>
      <c r="C989" s="154"/>
      <c r="D989" s="157"/>
      <c r="E989" s="135">
        <f>IF(C989=0,0,VLOOKUP(C989,Personal!B:C,2,FALSE))</f>
        <v>0</v>
      </c>
      <c r="F989" s="155"/>
      <c r="G989" s="68">
        <f t="shared" si="188"/>
        <v>0</v>
      </c>
      <c r="I989" s="119"/>
      <c r="J989" s="58">
        <f t="shared" si="189"/>
        <v>0</v>
      </c>
      <c r="K989" s="185" t="e">
        <f>VLOOKUP(C989,Personal!B:D,3,FALSE)</f>
        <v>#N/A</v>
      </c>
      <c r="L989" s="57">
        <f t="shared" si="190"/>
        <v>0</v>
      </c>
      <c r="M989" s="56">
        <f t="shared" si="187"/>
        <v>0</v>
      </c>
      <c r="N989" s="101" t="str">
        <f t="shared" si="193"/>
        <v>OK</v>
      </c>
      <c r="O989" s="103"/>
    </row>
    <row r="990" spans="2:15">
      <c r="B990" s="99">
        <v>27</v>
      </c>
      <c r="C990" s="154"/>
      <c r="D990" s="157"/>
      <c r="E990" s="135">
        <f>IF(C990=0,0,VLOOKUP(C990,Personal!B:C,2,FALSE))</f>
        <v>0</v>
      </c>
      <c r="F990" s="155"/>
      <c r="G990" s="68">
        <f t="shared" si="188"/>
        <v>0</v>
      </c>
      <c r="I990" s="119"/>
      <c r="J990" s="58">
        <f t="shared" si="189"/>
        <v>0</v>
      </c>
      <c r="K990" s="185" t="e">
        <f>VLOOKUP(C990,Personal!B:D,3,FALSE)</f>
        <v>#N/A</v>
      </c>
      <c r="L990" s="57">
        <f t="shared" si="190"/>
        <v>0</v>
      </c>
      <c r="M990" s="56">
        <f t="shared" si="187"/>
        <v>0</v>
      </c>
      <c r="N990" s="101" t="str">
        <f t="shared" si="193"/>
        <v>OK</v>
      </c>
      <c r="O990" s="103"/>
    </row>
    <row r="991" spans="2:15">
      <c r="B991" s="99">
        <v>28</v>
      </c>
      <c r="C991" s="154"/>
      <c r="D991" s="157"/>
      <c r="E991" s="135">
        <f>IF(C991=0,0,VLOOKUP(C991,Personal!B:C,2,FALSE))</f>
        <v>0</v>
      </c>
      <c r="F991" s="155"/>
      <c r="G991" s="68">
        <f t="shared" si="188"/>
        <v>0</v>
      </c>
      <c r="I991" s="119"/>
      <c r="J991" s="58">
        <f t="shared" si="189"/>
        <v>0</v>
      </c>
      <c r="K991" s="185" t="e">
        <f>VLOOKUP(C991,Personal!B:D,3,FALSE)</f>
        <v>#N/A</v>
      </c>
      <c r="L991" s="57">
        <f t="shared" si="190"/>
        <v>0</v>
      </c>
      <c r="M991" s="56">
        <f t="shared" si="187"/>
        <v>0</v>
      </c>
      <c r="N991" s="101" t="str">
        <f t="shared" si="193"/>
        <v>OK</v>
      </c>
      <c r="O991" s="103"/>
    </row>
    <row r="992" spans="2:15">
      <c r="B992" s="99">
        <v>29</v>
      </c>
      <c r="C992" s="154"/>
      <c r="D992" s="157"/>
      <c r="E992" s="135">
        <f>IF(C992=0,0,VLOOKUP(C992,Personal!B:C,2,FALSE))</f>
        <v>0</v>
      </c>
      <c r="F992" s="155"/>
      <c r="G992" s="68">
        <f t="shared" si="188"/>
        <v>0</v>
      </c>
      <c r="I992" s="119"/>
      <c r="J992" s="58">
        <f t="shared" si="189"/>
        <v>0</v>
      </c>
      <c r="K992" s="185" t="e">
        <f>VLOOKUP(C992,Personal!B:D,3,FALSE)</f>
        <v>#N/A</v>
      </c>
      <c r="L992" s="57">
        <f t="shared" si="190"/>
        <v>0</v>
      </c>
      <c r="M992" s="56">
        <f t="shared" si="187"/>
        <v>0</v>
      </c>
      <c r="N992" s="101" t="str">
        <f>IF(J992=L992,"OK","LIMITADO A MÁXIMO CONVOCATORIA")</f>
        <v>OK</v>
      </c>
      <c r="O992" s="103"/>
    </row>
    <row r="993" spans="1:15" ht="13.5" thickBot="1">
      <c r="B993" s="99">
        <v>30</v>
      </c>
      <c r="C993" s="154"/>
      <c r="D993" s="157"/>
      <c r="E993" s="135">
        <f>IF(C993=0,0,VLOOKUP(C993,Personal!B:C,2,FALSE))</f>
        <v>0</v>
      </c>
      <c r="F993" s="155"/>
      <c r="G993" s="68">
        <f t="shared" si="188"/>
        <v>0</v>
      </c>
      <c r="I993" s="119"/>
      <c r="J993" s="58">
        <f t="shared" si="189"/>
        <v>0</v>
      </c>
      <c r="K993" s="185" t="e">
        <f>VLOOKUP(C993,Personal!B:D,3,FALSE)</f>
        <v>#N/A</v>
      </c>
      <c r="L993" s="57">
        <f t="shared" si="190"/>
        <v>0</v>
      </c>
      <c r="M993" s="56">
        <f t="shared" si="187"/>
        <v>0</v>
      </c>
      <c r="N993" s="101" t="str">
        <f>IF(J993=L993,"OK","LIMITADO A MÁXIMO CONVOCATORIA")</f>
        <v>OK</v>
      </c>
      <c r="O993" s="103"/>
    </row>
    <row r="994" spans="1:15" ht="26.25" thickBot="1">
      <c r="C994" s="131" t="s">
        <v>1554</v>
      </c>
      <c r="D994" s="131"/>
      <c r="E994" s="132"/>
      <c r="F994" s="133">
        <f>+SUM(F964:F993)</f>
        <v>0</v>
      </c>
      <c r="G994" s="133">
        <f>+SUM(G964:G993)</f>
        <v>0</v>
      </c>
      <c r="I994" s="119"/>
      <c r="J994" s="104" t="s">
        <v>1547</v>
      </c>
      <c r="K994" s="125"/>
      <c r="L994" s="105" t="s">
        <v>1547</v>
      </c>
      <c r="M994" s="89">
        <f>+SUM(M964:M993)</f>
        <v>0</v>
      </c>
      <c r="N994" s="118"/>
      <c r="O994" s="128"/>
    </row>
    <row r="995" spans="1:15" ht="13.5" thickBot="1">
      <c r="I995" s="120"/>
      <c r="J995" s="121"/>
      <c r="K995" s="121"/>
      <c r="L995" s="121"/>
      <c r="M995" s="121"/>
      <c r="N995" s="121"/>
      <c r="O995" s="108"/>
    </row>
    <row r="996" spans="1:15" ht="13.5" thickBot="1"/>
    <row r="997" spans="1:15" s="16" customFormat="1" ht="16.5">
      <c r="A997" s="87"/>
      <c r="B997" s="87"/>
      <c r="C997" s="129" t="s">
        <v>53</v>
      </c>
      <c r="D997" s="158" t="s">
        <v>76</v>
      </c>
      <c r="E997" s="272"/>
      <c r="F997" s="272"/>
      <c r="G997" s="272"/>
      <c r="H997" s="23"/>
      <c r="I997" s="113"/>
      <c r="J997" s="85"/>
      <c r="K997" s="85"/>
      <c r="L997" s="114"/>
      <c r="M997" s="85"/>
      <c r="N997" s="115"/>
      <c r="O997" s="94"/>
    </row>
    <row r="998" spans="1:15" s="16" customFormat="1" ht="63.75">
      <c r="A998" s="87"/>
      <c r="B998" s="87"/>
      <c r="C998" s="13" t="s">
        <v>1562</v>
      </c>
      <c r="D998" s="88" t="s">
        <v>1543</v>
      </c>
      <c r="E998" s="88" t="s">
        <v>1553</v>
      </c>
      <c r="F998" s="13" t="s">
        <v>1039</v>
      </c>
      <c r="G998" s="13" t="s">
        <v>1040</v>
      </c>
      <c r="H998" s="23"/>
      <c r="I998" s="116"/>
      <c r="J998" s="95" t="s">
        <v>1544</v>
      </c>
      <c r="K998" s="95" t="s">
        <v>1593</v>
      </c>
      <c r="L998" s="96" t="s">
        <v>1651</v>
      </c>
      <c r="M998" s="13" t="s">
        <v>1546</v>
      </c>
      <c r="N998" s="88" t="s">
        <v>1652</v>
      </c>
      <c r="O998" s="98"/>
    </row>
    <row r="999" spans="1:15">
      <c r="B999" s="99">
        <v>1</v>
      </c>
      <c r="C999" s="154"/>
      <c r="D999" s="157"/>
      <c r="E999" s="135">
        <f>IF(C999=0,0,VLOOKUP(C999,Personal!B:C,2,FALSE))</f>
        <v>0</v>
      </c>
      <c r="F999" s="155"/>
      <c r="G999" s="68">
        <f>IF(F999=0,0,E999/K999*F999)</f>
        <v>0</v>
      </c>
      <c r="I999" s="117"/>
      <c r="J999" s="58">
        <f>IF(E999=0,0,E999/K999)</f>
        <v>0</v>
      </c>
      <c r="K999" s="185" t="e">
        <f>VLOOKUP(C999,Personal!B:D,3,FALSE)</f>
        <v>#N/A</v>
      </c>
      <c r="L999" s="57">
        <f>+MIN(J999,80)</f>
        <v>0</v>
      </c>
      <c r="M999" s="56">
        <f t="shared" ref="M999:M1028" si="194">+L999*F999</f>
        <v>0</v>
      </c>
      <c r="N999" s="101" t="str">
        <f>IF(J999=L999,"OK","LIMITADO A MÁXIMO CONVOCATORIA")</f>
        <v>OK</v>
      </c>
      <c r="O999" s="103"/>
    </row>
    <row r="1000" spans="1:15">
      <c r="B1000" s="99">
        <v>2</v>
      </c>
      <c r="C1000" s="154"/>
      <c r="D1000" s="157"/>
      <c r="E1000" s="135">
        <f>IF(C1000=0,0,VLOOKUP(C1000,Personal!B:C,2,FALSE))</f>
        <v>0</v>
      </c>
      <c r="F1000" s="155"/>
      <c r="G1000" s="68">
        <f t="shared" ref="G1000:G1028" si="195">IF(F1000=0,0,E1000/K1000*F1000)</f>
        <v>0</v>
      </c>
      <c r="I1000" s="119"/>
      <c r="J1000" s="58">
        <f t="shared" ref="J1000:J1028" si="196">IF(E1000=0,0,E1000/K1000)</f>
        <v>0</v>
      </c>
      <c r="K1000" s="185" t="e">
        <f>VLOOKUP(C1000,Personal!B:D,3,FALSE)</f>
        <v>#N/A</v>
      </c>
      <c r="L1000" s="57">
        <f t="shared" ref="L1000:L1028" si="197">+MIN(J1000,80)</f>
        <v>0</v>
      </c>
      <c r="M1000" s="56">
        <f t="shared" si="194"/>
        <v>0</v>
      </c>
      <c r="N1000" s="101" t="str">
        <f t="shared" ref="N1000:N1007" si="198">IF(J1000=L1000,"OK","LIMITADO A MÁXIMO CONVOCATORIA")</f>
        <v>OK</v>
      </c>
      <c r="O1000" s="103"/>
    </row>
    <row r="1001" spans="1:15">
      <c r="B1001" s="99">
        <v>3</v>
      </c>
      <c r="C1001" s="154"/>
      <c r="D1001" s="157"/>
      <c r="E1001" s="135">
        <f>IF(C1001=0,0,VLOOKUP(C1001,Personal!B:C,2,FALSE))</f>
        <v>0</v>
      </c>
      <c r="F1001" s="155"/>
      <c r="G1001" s="68">
        <f t="shared" si="195"/>
        <v>0</v>
      </c>
      <c r="I1001" s="119"/>
      <c r="J1001" s="58">
        <f t="shared" si="196"/>
        <v>0</v>
      </c>
      <c r="K1001" s="185" t="e">
        <f>VLOOKUP(C1001,Personal!B:D,3,FALSE)</f>
        <v>#N/A</v>
      </c>
      <c r="L1001" s="57">
        <f t="shared" si="197"/>
        <v>0</v>
      </c>
      <c r="M1001" s="56">
        <f t="shared" si="194"/>
        <v>0</v>
      </c>
      <c r="N1001" s="101" t="str">
        <f t="shared" si="198"/>
        <v>OK</v>
      </c>
      <c r="O1001" s="103"/>
    </row>
    <row r="1002" spans="1:15">
      <c r="B1002" s="99">
        <v>4</v>
      </c>
      <c r="C1002" s="154"/>
      <c r="D1002" s="157"/>
      <c r="E1002" s="135">
        <f>IF(C1002=0,0,VLOOKUP(C1002,Personal!B:C,2,FALSE))</f>
        <v>0</v>
      </c>
      <c r="F1002" s="155"/>
      <c r="G1002" s="68">
        <f t="shared" si="195"/>
        <v>0</v>
      </c>
      <c r="I1002" s="119"/>
      <c r="J1002" s="58">
        <f t="shared" si="196"/>
        <v>0</v>
      </c>
      <c r="K1002" s="185" t="e">
        <f>VLOOKUP(C1002,Personal!B:D,3,FALSE)</f>
        <v>#N/A</v>
      </c>
      <c r="L1002" s="57">
        <f t="shared" si="197"/>
        <v>0</v>
      </c>
      <c r="M1002" s="56">
        <f t="shared" si="194"/>
        <v>0</v>
      </c>
      <c r="N1002" s="101" t="str">
        <f t="shared" si="198"/>
        <v>OK</v>
      </c>
      <c r="O1002" s="103"/>
    </row>
    <row r="1003" spans="1:15">
      <c r="B1003" s="99">
        <v>5</v>
      </c>
      <c r="C1003" s="154"/>
      <c r="D1003" s="157"/>
      <c r="E1003" s="135">
        <f>IF(C1003=0,0,VLOOKUP(C1003,Personal!B:C,2,FALSE))</f>
        <v>0</v>
      </c>
      <c r="F1003" s="155"/>
      <c r="G1003" s="68">
        <f t="shared" si="195"/>
        <v>0</v>
      </c>
      <c r="I1003" s="119"/>
      <c r="J1003" s="58">
        <f t="shared" si="196"/>
        <v>0</v>
      </c>
      <c r="K1003" s="185" t="e">
        <f>VLOOKUP(C1003,Personal!B:D,3,FALSE)</f>
        <v>#N/A</v>
      </c>
      <c r="L1003" s="57">
        <f t="shared" si="197"/>
        <v>0</v>
      </c>
      <c r="M1003" s="56">
        <f t="shared" si="194"/>
        <v>0</v>
      </c>
      <c r="N1003" s="101" t="str">
        <f t="shared" si="198"/>
        <v>OK</v>
      </c>
      <c r="O1003" s="103"/>
    </row>
    <row r="1004" spans="1:15">
      <c r="B1004" s="99">
        <v>6</v>
      </c>
      <c r="C1004" s="154"/>
      <c r="D1004" s="157"/>
      <c r="E1004" s="135">
        <f>IF(C1004=0,0,VLOOKUP(C1004,Personal!B:C,2,FALSE))</f>
        <v>0</v>
      </c>
      <c r="F1004" s="155"/>
      <c r="G1004" s="68">
        <f t="shared" si="195"/>
        <v>0</v>
      </c>
      <c r="I1004" s="119"/>
      <c r="J1004" s="58">
        <f t="shared" si="196"/>
        <v>0</v>
      </c>
      <c r="K1004" s="185" t="e">
        <f>VLOOKUP(C1004,Personal!B:D,3,FALSE)</f>
        <v>#N/A</v>
      </c>
      <c r="L1004" s="57">
        <f t="shared" si="197"/>
        <v>0</v>
      </c>
      <c r="M1004" s="56">
        <f t="shared" si="194"/>
        <v>0</v>
      </c>
      <c r="N1004" s="101" t="str">
        <f t="shared" si="198"/>
        <v>OK</v>
      </c>
      <c r="O1004" s="103"/>
    </row>
    <row r="1005" spans="1:15">
      <c r="B1005" s="99">
        <v>7</v>
      </c>
      <c r="C1005" s="154"/>
      <c r="D1005" s="157"/>
      <c r="E1005" s="135">
        <f>IF(C1005=0,0,VLOOKUP(C1005,Personal!B:C,2,FALSE))</f>
        <v>0</v>
      </c>
      <c r="F1005" s="155"/>
      <c r="G1005" s="68">
        <f t="shared" si="195"/>
        <v>0</v>
      </c>
      <c r="I1005" s="119"/>
      <c r="J1005" s="58">
        <f t="shared" si="196"/>
        <v>0</v>
      </c>
      <c r="K1005" s="185" t="e">
        <f>VLOOKUP(C1005,Personal!B:D,3,FALSE)</f>
        <v>#N/A</v>
      </c>
      <c r="L1005" s="57">
        <f t="shared" si="197"/>
        <v>0</v>
      </c>
      <c r="M1005" s="56">
        <f t="shared" si="194"/>
        <v>0</v>
      </c>
      <c r="N1005" s="101" t="str">
        <f t="shared" si="198"/>
        <v>OK</v>
      </c>
      <c r="O1005" s="103"/>
    </row>
    <row r="1006" spans="1:15">
      <c r="B1006" s="99">
        <v>8</v>
      </c>
      <c r="C1006" s="154"/>
      <c r="D1006" s="157"/>
      <c r="E1006" s="135">
        <f>IF(C1006=0,0,VLOOKUP(C1006,Personal!B:C,2,FALSE))</f>
        <v>0</v>
      </c>
      <c r="F1006" s="155"/>
      <c r="G1006" s="68">
        <f t="shared" si="195"/>
        <v>0</v>
      </c>
      <c r="I1006" s="119"/>
      <c r="J1006" s="58">
        <f t="shared" si="196"/>
        <v>0</v>
      </c>
      <c r="K1006" s="185" t="e">
        <f>VLOOKUP(C1006,Personal!B:D,3,FALSE)</f>
        <v>#N/A</v>
      </c>
      <c r="L1006" s="57">
        <f t="shared" si="197"/>
        <v>0</v>
      </c>
      <c r="M1006" s="56">
        <f t="shared" si="194"/>
        <v>0</v>
      </c>
      <c r="N1006" s="101" t="str">
        <f t="shared" si="198"/>
        <v>OK</v>
      </c>
      <c r="O1006" s="103"/>
    </row>
    <row r="1007" spans="1:15">
      <c r="B1007" s="99">
        <v>9</v>
      </c>
      <c r="C1007" s="154"/>
      <c r="D1007" s="157"/>
      <c r="E1007" s="135">
        <f>IF(C1007=0,0,VLOOKUP(C1007,Personal!B:C,2,FALSE))</f>
        <v>0</v>
      </c>
      <c r="F1007" s="155"/>
      <c r="G1007" s="68">
        <f t="shared" si="195"/>
        <v>0</v>
      </c>
      <c r="I1007" s="119"/>
      <c r="J1007" s="58">
        <f t="shared" si="196"/>
        <v>0</v>
      </c>
      <c r="K1007" s="185" t="e">
        <f>VLOOKUP(C1007,Personal!B:D,3,FALSE)</f>
        <v>#N/A</v>
      </c>
      <c r="L1007" s="57">
        <f t="shared" si="197"/>
        <v>0</v>
      </c>
      <c r="M1007" s="56">
        <f t="shared" si="194"/>
        <v>0</v>
      </c>
      <c r="N1007" s="101" t="str">
        <f t="shared" si="198"/>
        <v>OK</v>
      </c>
      <c r="O1007" s="103"/>
    </row>
    <row r="1008" spans="1:15">
      <c r="B1008" s="99">
        <v>10</v>
      </c>
      <c r="C1008" s="154"/>
      <c r="D1008" s="157"/>
      <c r="E1008" s="135">
        <f>IF(C1008=0,0,VLOOKUP(C1008,Personal!B:C,2,FALSE))</f>
        <v>0</v>
      </c>
      <c r="F1008" s="155"/>
      <c r="G1008" s="68">
        <f t="shared" si="195"/>
        <v>0</v>
      </c>
      <c r="I1008" s="119"/>
      <c r="J1008" s="58">
        <f t="shared" si="196"/>
        <v>0</v>
      </c>
      <c r="K1008" s="185" t="e">
        <f>VLOOKUP(C1008,Personal!B:D,3,FALSE)</f>
        <v>#N/A</v>
      </c>
      <c r="L1008" s="57">
        <f t="shared" si="197"/>
        <v>0</v>
      </c>
      <c r="M1008" s="56">
        <f t="shared" si="194"/>
        <v>0</v>
      </c>
      <c r="N1008" s="101" t="str">
        <f>IF(J1008=L1008,"OK","LIMITADO A MÁXIMO CONVOCATORIA")</f>
        <v>OK</v>
      </c>
      <c r="O1008" s="103"/>
    </row>
    <row r="1009" spans="2:15">
      <c r="B1009" s="99">
        <v>11</v>
      </c>
      <c r="C1009" s="154"/>
      <c r="D1009" s="157"/>
      <c r="E1009" s="135">
        <f>IF(C1009=0,0,VLOOKUP(C1009,Personal!B:C,2,FALSE))</f>
        <v>0</v>
      </c>
      <c r="F1009" s="155"/>
      <c r="G1009" s="68">
        <f t="shared" si="195"/>
        <v>0</v>
      </c>
      <c r="I1009" s="119"/>
      <c r="J1009" s="58">
        <f t="shared" si="196"/>
        <v>0</v>
      </c>
      <c r="K1009" s="185" t="e">
        <f>VLOOKUP(C1009,Personal!B:D,3,FALSE)</f>
        <v>#N/A</v>
      </c>
      <c r="L1009" s="57">
        <f t="shared" si="197"/>
        <v>0</v>
      </c>
      <c r="M1009" s="56">
        <f t="shared" si="194"/>
        <v>0</v>
      </c>
      <c r="N1009" s="101" t="str">
        <f>IF(J1009=L1009,"OK","LIMITADO A MÁXIMO CONVOCATORIA")</f>
        <v>OK</v>
      </c>
      <c r="O1009" s="103"/>
    </row>
    <row r="1010" spans="2:15">
      <c r="B1010" s="99">
        <v>12</v>
      </c>
      <c r="C1010" s="154"/>
      <c r="D1010" s="157"/>
      <c r="E1010" s="135">
        <f>IF(C1010=0,0,VLOOKUP(C1010,Personal!B:C,2,FALSE))</f>
        <v>0</v>
      </c>
      <c r="F1010" s="155"/>
      <c r="G1010" s="68">
        <f t="shared" si="195"/>
        <v>0</v>
      </c>
      <c r="I1010" s="119"/>
      <c r="J1010" s="58">
        <f t="shared" si="196"/>
        <v>0</v>
      </c>
      <c r="K1010" s="185" t="e">
        <f>VLOOKUP(C1010,Personal!B:D,3,FALSE)</f>
        <v>#N/A</v>
      </c>
      <c r="L1010" s="57">
        <f t="shared" si="197"/>
        <v>0</v>
      </c>
      <c r="M1010" s="56">
        <f t="shared" si="194"/>
        <v>0</v>
      </c>
      <c r="N1010" s="101" t="str">
        <f>IF(J1010=L1010,"OK","LIMITADO A MÁXIMO CONVOCATORIA")</f>
        <v>OK</v>
      </c>
      <c r="O1010" s="103"/>
    </row>
    <row r="1011" spans="2:15">
      <c r="B1011" s="99">
        <v>13</v>
      </c>
      <c r="C1011" s="154"/>
      <c r="D1011" s="157"/>
      <c r="E1011" s="135">
        <f>IF(C1011=0,0,VLOOKUP(C1011,Personal!B:C,2,FALSE))</f>
        <v>0</v>
      </c>
      <c r="F1011" s="155"/>
      <c r="G1011" s="68">
        <f t="shared" si="195"/>
        <v>0</v>
      </c>
      <c r="I1011" s="119"/>
      <c r="J1011" s="58">
        <f t="shared" si="196"/>
        <v>0</v>
      </c>
      <c r="K1011" s="185" t="e">
        <f>VLOOKUP(C1011,Personal!B:D,3,FALSE)</f>
        <v>#N/A</v>
      </c>
      <c r="L1011" s="57">
        <f t="shared" si="197"/>
        <v>0</v>
      </c>
      <c r="M1011" s="56">
        <f t="shared" si="194"/>
        <v>0</v>
      </c>
      <c r="N1011" s="101" t="str">
        <f t="shared" ref="N1011:N1016" si="199">IF(J1011=L1011,"OK","LIMITADO A MÁXIMO CONVOCATORIA")</f>
        <v>OK</v>
      </c>
      <c r="O1011" s="103"/>
    </row>
    <row r="1012" spans="2:15">
      <c r="B1012" s="99">
        <v>14</v>
      </c>
      <c r="C1012" s="154"/>
      <c r="D1012" s="157"/>
      <c r="E1012" s="135">
        <f>IF(C1012=0,0,VLOOKUP(C1012,Personal!B:C,2,FALSE))</f>
        <v>0</v>
      </c>
      <c r="F1012" s="155"/>
      <c r="G1012" s="68">
        <f t="shared" si="195"/>
        <v>0</v>
      </c>
      <c r="I1012" s="119"/>
      <c r="J1012" s="58">
        <f t="shared" si="196"/>
        <v>0</v>
      </c>
      <c r="K1012" s="185" t="e">
        <f>VLOOKUP(C1012,Personal!B:D,3,FALSE)</f>
        <v>#N/A</v>
      </c>
      <c r="L1012" s="57">
        <f t="shared" si="197"/>
        <v>0</v>
      </c>
      <c r="M1012" s="56">
        <f t="shared" si="194"/>
        <v>0</v>
      </c>
      <c r="N1012" s="101" t="str">
        <f t="shared" si="199"/>
        <v>OK</v>
      </c>
      <c r="O1012" s="103"/>
    </row>
    <row r="1013" spans="2:15">
      <c r="B1013" s="99">
        <v>15</v>
      </c>
      <c r="C1013" s="154"/>
      <c r="D1013" s="157"/>
      <c r="E1013" s="135">
        <f>IF(C1013=0,0,VLOOKUP(C1013,Personal!B:C,2,FALSE))</f>
        <v>0</v>
      </c>
      <c r="F1013" s="155"/>
      <c r="G1013" s="68">
        <f t="shared" si="195"/>
        <v>0</v>
      </c>
      <c r="I1013" s="119"/>
      <c r="J1013" s="58">
        <f t="shared" si="196"/>
        <v>0</v>
      </c>
      <c r="K1013" s="185" t="e">
        <f>VLOOKUP(C1013,Personal!B:D,3,FALSE)</f>
        <v>#N/A</v>
      </c>
      <c r="L1013" s="57">
        <f t="shared" si="197"/>
        <v>0</v>
      </c>
      <c r="M1013" s="56">
        <f t="shared" si="194"/>
        <v>0</v>
      </c>
      <c r="N1013" s="101" t="str">
        <f t="shared" si="199"/>
        <v>OK</v>
      </c>
      <c r="O1013" s="103"/>
    </row>
    <row r="1014" spans="2:15">
      <c r="B1014" s="99">
        <v>16</v>
      </c>
      <c r="C1014" s="154"/>
      <c r="D1014" s="157"/>
      <c r="E1014" s="135">
        <f>IF(C1014=0,0,VLOOKUP(C1014,Personal!B:C,2,FALSE))</f>
        <v>0</v>
      </c>
      <c r="F1014" s="155"/>
      <c r="G1014" s="68">
        <f t="shared" si="195"/>
        <v>0</v>
      </c>
      <c r="I1014" s="119"/>
      <c r="J1014" s="58">
        <f t="shared" si="196"/>
        <v>0</v>
      </c>
      <c r="K1014" s="185" t="e">
        <f>VLOOKUP(C1014,Personal!B:D,3,FALSE)</f>
        <v>#N/A</v>
      </c>
      <c r="L1014" s="57">
        <f t="shared" si="197"/>
        <v>0</v>
      </c>
      <c r="M1014" s="56">
        <f t="shared" si="194"/>
        <v>0</v>
      </c>
      <c r="N1014" s="101" t="str">
        <f t="shared" si="199"/>
        <v>OK</v>
      </c>
      <c r="O1014" s="103"/>
    </row>
    <row r="1015" spans="2:15">
      <c r="B1015" s="99">
        <v>17</v>
      </c>
      <c r="C1015" s="154"/>
      <c r="D1015" s="157"/>
      <c r="E1015" s="135">
        <f>IF(C1015=0,0,VLOOKUP(C1015,Personal!B:C,2,FALSE))</f>
        <v>0</v>
      </c>
      <c r="F1015" s="155"/>
      <c r="G1015" s="68">
        <f t="shared" si="195"/>
        <v>0</v>
      </c>
      <c r="I1015" s="119"/>
      <c r="J1015" s="58">
        <f t="shared" si="196"/>
        <v>0</v>
      </c>
      <c r="K1015" s="185" t="e">
        <f>VLOOKUP(C1015,Personal!B:D,3,FALSE)</f>
        <v>#N/A</v>
      </c>
      <c r="L1015" s="57">
        <f t="shared" si="197"/>
        <v>0</v>
      </c>
      <c r="M1015" s="56">
        <f t="shared" si="194"/>
        <v>0</v>
      </c>
      <c r="N1015" s="101" t="str">
        <f t="shared" si="199"/>
        <v>OK</v>
      </c>
      <c r="O1015" s="103"/>
    </row>
    <row r="1016" spans="2:15">
      <c r="B1016" s="99">
        <v>18</v>
      </c>
      <c r="C1016" s="154"/>
      <c r="D1016" s="157"/>
      <c r="E1016" s="135">
        <f>IF(C1016=0,0,VLOOKUP(C1016,Personal!B:C,2,FALSE))</f>
        <v>0</v>
      </c>
      <c r="F1016" s="155"/>
      <c r="G1016" s="68">
        <f t="shared" si="195"/>
        <v>0</v>
      </c>
      <c r="I1016" s="119"/>
      <c r="J1016" s="58">
        <f t="shared" si="196"/>
        <v>0</v>
      </c>
      <c r="K1016" s="185" t="e">
        <f>VLOOKUP(C1016,Personal!B:D,3,FALSE)</f>
        <v>#N/A</v>
      </c>
      <c r="L1016" s="57">
        <f t="shared" si="197"/>
        <v>0</v>
      </c>
      <c r="M1016" s="56">
        <f t="shared" si="194"/>
        <v>0</v>
      </c>
      <c r="N1016" s="101" t="str">
        <f t="shared" si="199"/>
        <v>OK</v>
      </c>
      <c r="O1016" s="103"/>
    </row>
    <row r="1017" spans="2:15">
      <c r="B1017" s="99">
        <v>19</v>
      </c>
      <c r="C1017" s="154"/>
      <c r="D1017" s="157"/>
      <c r="E1017" s="135">
        <f>IF(C1017=0,0,VLOOKUP(C1017,Personal!B:C,2,FALSE))</f>
        <v>0</v>
      </c>
      <c r="F1017" s="155"/>
      <c r="G1017" s="68">
        <f t="shared" si="195"/>
        <v>0</v>
      </c>
      <c r="I1017" s="119"/>
      <c r="J1017" s="58">
        <f t="shared" si="196"/>
        <v>0</v>
      </c>
      <c r="K1017" s="185" t="e">
        <f>VLOOKUP(C1017,Personal!B:D,3,FALSE)</f>
        <v>#N/A</v>
      </c>
      <c r="L1017" s="57">
        <f t="shared" si="197"/>
        <v>0</v>
      </c>
      <c r="M1017" s="56">
        <f t="shared" si="194"/>
        <v>0</v>
      </c>
      <c r="N1017" s="101" t="str">
        <f>IF(J1017=L1017,"OK","LIMITADO A MÁXIMO CONVOCATORIA")</f>
        <v>OK</v>
      </c>
      <c r="O1017" s="103"/>
    </row>
    <row r="1018" spans="2:15">
      <c r="B1018" s="99">
        <v>20</v>
      </c>
      <c r="C1018" s="154"/>
      <c r="D1018" s="157"/>
      <c r="E1018" s="135">
        <f>IF(C1018=0,0,VLOOKUP(C1018,Personal!B:C,2,FALSE))</f>
        <v>0</v>
      </c>
      <c r="F1018" s="155"/>
      <c r="G1018" s="68">
        <f t="shared" si="195"/>
        <v>0</v>
      </c>
      <c r="I1018" s="119"/>
      <c r="J1018" s="58">
        <f t="shared" si="196"/>
        <v>0</v>
      </c>
      <c r="K1018" s="185" t="e">
        <f>VLOOKUP(C1018,Personal!B:D,3,FALSE)</f>
        <v>#N/A</v>
      </c>
      <c r="L1018" s="57">
        <f t="shared" si="197"/>
        <v>0</v>
      </c>
      <c r="M1018" s="56">
        <f t="shared" si="194"/>
        <v>0</v>
      </c>
      <c r="N1018" s="101" t="str">
        <f>IF(J1018=L1018,"OK","LIMITADO A MÁXIMO CONVOCATORIA")</f>
        <v>OK</v>
      </c>
      <c r="O1018" s="103"/>
    </row>
    <row r="1019" spans="2:15">
      <c r="B1019" s="99">
        <v>21</v>
      </c>
      <c r="C1019" s="154"/>
      <c r="D1019" s="154"/>
      <c r="E1019" s="135">
        <f>IF(C1019=0,0,VLOOKUP(C1019,Personal!B:C,2,FALSE))</f>
        <v>0</v>
      </c>
      <c r="F1019" s="155"/>
      <c r="G1019" s="68">
        <f t="shared" si="195"/>
        <v>0</v>
      </c>
      <c r="I1019" s="119"/>
      <c r="J1019" s="58">
        <f t="shared" si="196"/>
        <v>0</v>
      </c>
      <c r="K1019" s="185" t="e">
        <f>VLOOKUP(C1019,Personal!B:D,3,FALSE)</f>
        <v>#N/A</v>
      </c>
      <c r="L1019" s="57">
        <f t="shared" si="197"/>
        <v>0</v>
      </c>
      <c r="M1019" s="56">
        <f t="shared" si="194"/>
        <v>0</v>
      </c>
      <c r="N1019" s="101" t="str">
        <f>IF(J1019=L1019,"OK","LIMITADO A MÁXIMO CONVOCATORIA")</f>
        <v>OK</v>
      </c>
      <c r="O1019" s="103"/>
    </row>
    <row r="1020" spans="2:15">
      <c r="B1020" s="99">
        <v>22</v>
      </c>
      <c r="C1020" s="154"/>
      <c r="D1020" s="157"/>
      <c r="E1020" s="135">
        <f>IF(C1020=0,0,VLOOKUP(C1020,Personal!B:C,2,FALSE))</f>
        <v>0</v>
      </c>
      <c r="F1020" s="155"/>
      <c r="G1020" s="68">
        <f t="shared" si="195"/>
        <v>0</v>
      </c>
      <c r="I1020" s="119"/>
      <c r="J1020" s="58">
        <f t="shared" si="196"/>
        <v>0</v>
      </c>
      <c r="K1020" s="185" t="e">
        <f>VLOOKUP(C1020,Personal!B:D,3,FALSE)</f>
        <v>#N/A</v>
      </c>
      <c r="L1020" s="57">
        <f t="shared" si="197"/>
        <v>0</v>
      </c>
      <c r="M1020" s="56">
        <f t="shared" si="194"/>
        <v>0</v>
      </c>
      <c r="N1020" s="101" t="str">
        <f t="shared" ref="N1020:N1026" si="200">IF(J1020=L1020,"OK","LIMITADO A MÁXIMO CONVOCATORIA")</f>
        <v>OK</v>
      </c>
      <c r="O1020" s="103"/>
    </row>
    <row r="1021" spans="2:15">
      <c r="B1021" s="99">
        <v>23</v>
      </c>
      <c r="C1021" s="154"/>
      <c r="D1021" s="157"/>
      <c r="E1021" s="135">
        <f>IF(C1021=0,0,VLOOKUP(C1021,Personal!B:C,2,FALSE))</f>
        <v>0</v>
      </c>
      <c r="F1021" s="155"/>
      <c r="G1021" s="68">
        <f t="shared" si="195"/>
        <v>0</v>
      </c>
      <c r="I1021" s="119"/>
      <c r="J1021" s="58">
        <f t="shared" si="196"/>
        <v>0</v>
      </c>
      <c r="K1021" s="185" t="e">
        <f>VLOOKUP(C1021,Personal!B:D,3,FALSE)</f>
        <v>#N/A</v>
      </c>
      <c r="L1021" s="57">
        <f t="shared" si="197"/>
        <v>0</v>
      </c>
      <c r="M1021" s="56">
        <f t="shared" si="194"/>
        <v>0</v>
      </c>
      <c r="N1021" s="101" t="str">
        <f t="shared" si="200"/>
        <v>OK</v>
      </c>
      <c r="O1021" s="103"/>
    </row>
    <row r="1022" spans="2:15">
      <c r="B1022" s="99">
        <v>24</v>
      </c>
      <c r="C1022" s="154"/>
      <c r="D1022" s="157"/>
      <c r="E1022" s="135">
        <f>IF(C1022=0,0,VLOOKUP(C1022,Personal!B:C,2,FALSE))</f>
        <v>0</v>
      </c>
      <c r="F1022" s="155"/>
      <c r="G1022" s="68">
        <f t="shared" si="195"/>
        <v>0</v>
      </c>
      <c r="I1022" s="119"/>
      <c r="J1022" s="58">
        <f t="shared" si="196"/>
        <v>0</v>
      </c>
      <c r="K1022" s="185" t="e">
        <f>VLOOKUP(C1022,Personal!B:D,3,FALSE)</f>
        <v>#N/A</v>
      </c>
      <c r="L1022" s="57">
        <f t="shared" si="197"/>
        <v>0</v>
      </c>
      <c r="M1022" s="56">
        <f t="shared" si="194"/>
        <v>0</v>
      </c>
      <c r="N1022" s="101" t="str">
        <f t="shared" si="200"/>
        <v>OK</v>
      </c>
      <c r="O1022" s="103"/>
    </row>
    <row r="1023" spans="2:15">
      <c r="B1023" s="99">
        <v>25</v>
      </c>
      <c r="C1023" s="154"/>
      <c r="D1023" s="157"/>
      <c r="E1023" s="135">
        <f>IF(C1023=0,0,VLOOKUP(C1023,Personal!B:C,2,FALSE))</f>
        <v>0</v>
      </c>
      <c r="F1023" s="155"/>
      <c r="G1023" s="68">
        <f t="shared" si="195"/>
        <v>0</v>
      </c>
      <c r="I1023" s="119"/>
      <c r="J1023" s="58">
        <f t="shared" si="196"/>
        <v>0</v>
      </c>
      <c r="K1023" s="185" t="e">
        <f>VLOOKUP(C1023,Personal!B:D,3,FALSE)</f>
        <v>#N/A</v>
      </c>
      <c r="L1023" s="57">
        <f t="shared" si="197"/>
        <v>0</v>
      </c>
      <c r="M1023" s="56">
        <f t="shared" si="194"/>
        <v>0</v>
      </c>
      <c r="N1023" s="101" t="str">
        <f t="shared" si="200"/>
        <v>OK</v>
      </c>
      <c r="O1023" s="103"/>
    </row>
    <row r="1024" spans="2:15">
      <c r="B1024" s="99">
        <v>26</v>
      </c>
      <c r="C1024" s="154"/>
      <c r="D1024" s="157"/>
      <c r="E1024" s="135">
        <f>IF(C1024=0,0,VLOOKUP(C1024,Personal!B:C,2,FALSE))</f>
        <v>0</v>
      </c>
      <c r="F1024" s="155"/>
      <c r="G1024" s="68">
        <f t="shared" si="195"/>
        <v>0</v>
      </c>
      <c r="I1024" s="119"/>
      <c r="J1024" s="58">
        <f t="shared" si="196"/>
        <v>0</v>
      </c>
      <c r="K1024" s="185" t="e">
        <f>VLOOKUP(C1024,Personal!B:D,3,FALSE)</f>
        <v>#N/A</v>
      </c>
      <c r="L1024" s="57">
        <f t="shared" si="197"/>
        <v>0</v>
      </c>
      <c r="M1024" s="56">
        <f t="shared" si="194"/>
        <v>0</v>
      </c>
      <c r="N1024" s="101" t="str">
        <f t="shared" si="200"/>
        <v>OK</v>
      </c>
      <c r="O1024" s="103"/>
    </row>
    <row r="1025" spans="1:15">
      <c r="B1025" s="99">
        <v>27</v>
      </c>
      <c r="C1025" s="154"/>
      <c r="D1025" s="157"/>
      <c r="E1025" s="135">
        <f>IF(C1025=0,0,VLOOKUP(C1025,Personal!B:C,2,FALSE))</f>
        <v>0</v>
      </c>
      <c r="F1025" s="155"/>
      <c r="G1025" s="68">
        <f t="shared" si="195"/>
        <v>0</v>
      </c>
      <c r="I1025" s="119"/>
      <c r="J1025" s="58">
        <f t="shared" si="196"/>
        <v>0</v>
      </c>
      <c r="K1025" s="185" t="e">
        <f>VLOOKUP(C1025,Personal!B:D,3,FALSE)</f>
        <v>#N/A</v>
      </c>
      <c r="L1025" s="57">
        <f t="shared" si="197"/>
        <v>0</v>
      </c>
      <c r="M1025" s="56">
        <f t="shared" si="194"/>
        <v>0</v>
      </c>
      <c r="N1025" s="101" t="str">
        <f t="shared" si="200"/>
        <v>OK</v>
      </c>
      <c r="O1025" s="103"/>
    </row>
    <row r="1026" spans="1:15">
      <c r="B1026" s="99">
        <v>28</v>
      </c>
      <c r="C1026" s="154"/>
      <c r="D1026" s="157"/>
      <c r="E1026" s="135">
        <f>IF(C1026=0,0,VLOOKUP(C1026,Personal!B:C,2,FALSE))</f>
        <v>0</v>
      </c>
      <c r="F1026" s="155"/>
      <c r="G1026" s="68">
        <f t="shared" si="195"/>
        <v>0</v>
      </c>
      <c r="I1026" s="119"/>
      <c r="J1026" s="58">
        <f t="shared" si="196"/>
        <v>0</v>
      </c>
      <c r="K1026" s="185" t="e">
        <f>VLOOKUP(C1026,Personal!B:D,3,FALSE)</f>
        <v>#N/A</v>
      </c>
      <c r="L1026" s="57">
        <f t="shared" si="197"/>
        <v>0</v>
      </c>
      <c r="M1026" s="56">
        <f t="shared" si="194"/>
        <v>0</v>
      </c>
      <c r="N1026" s="101" t="str">
        <f t="shared" si="200"/>
        <v>OK</v>
      </c>
      <c r="O1026" s="103"/>
    </row>
    <row r="1027" spans="1:15">
      <c r="B1027" s="99">
        <v>29</v>
      </c>
      <c r="C1027" s="154"/>
      <c r="D1027" s="157"/>
      <c r="E1027" s="135">
        <f>IF(C1027=0,0,VLOOKUP(C1027,Personal!B:C,2,FALSE))</f>
        <v>0</v>
      </c>
      <c r="F1027" s="155"/>
      <c r="G1027" s="68">
        <f t="shared" si="195"/>
        <v>0</v>
      </c>
      <c r="I1027" s="119"/>
      <c r="J1027" s="58">
        <f t="shared" si="196"/>
        <v>0</v>
      </c>
      <c r="K1027" s="185" t="e">
        <f>VLOOKUP(C1027,Personal!B:D,3,FALSE)</f>
        <v>#N/A</v>
      </c>
      <c r="L1027" s="57">
        <f t="shared" si="197"/>
        <v>0</v>
      </c>
      <c r="M1027" s="56">
        <f t="shared" si="194"/>
        <v>0</v>
      </c>
      <c r="N1027" s="101" t="str">
        <f>IF(J1027=L1027,"OK","LIMITADO A MÁXIMO CONVOCATORIA")</f>
        <v>OK</v>
      </c>
      <c r="O1027" s="103"/>
    </row>
    <row r="1028" spans="1:15" ht="13.5" thickBot="1">
      <c r="B1028" s="99">
        <v>30</v>
      </c>
      <c r="C1028" s="154"/>
      <c r="D1028" s="157"/>
      <c r="E1028" s="135">
        <f>IF(C1028=0,0,VLOOKUP(C1028,Personal!B:C,2,FALSE))</f>
        <v>0</v>
      </c>
      <c r="F1028" s="155"/>
      <c r="G1028" s="68">
        <f t="shared" si="195"/>
        <v>0</v>
      </c>
      <c r="I1028" s="119"/>
      <c r="J1028" s="58">
        <f t="shared" si="196"/>
        <v>0</v>
      </c>
      <c r="K1028" s="185" t="e">
        <f>VLOOKUP(C1028,Personal!B:D,3,FALSE)</f>
        <v>#N/A</v>
      </c>
      <c r="L1028" s="57">
        <f t="shared" si="197"/>
        <v>0</v>
      </c>
      <c r="M1028" s="56">
        <f t="shared" si="194"/>
        <v>0</v>
      </c>
      <c r="N1028" s="101" t="str">
        <f>IF(J1028=L1028,"OK","LIMITADO A MÁXIMO CONVOCATORIA")</f>
        <v>OK</v>
      </c>
      <c r="O1028" s="103"/>
    </row>
    <row r="1029" spans="1:15" ht="26.25" thickBot="1">
      <c r="C1029" s="131" t="s">
        <v>1554</v>
      </c>
      <c r="D1029" s="131"/>
      <c r="E1029" s="132"/>
      <c r="F1029" s="133">
        <f>+SUM(F999:F1028)</f>
        <v>0</v>
      </c>
      <c r="G1029" s="133">
        <f>+SUM(G999:G1028)</f>
        <v>0</v>
      </c>
      <c r="I1029" s="119"/>
      <c r="J1029" s="104" t="s">
        <v>1547</v>
      </c>
      <c r="K1029" s="125"/>
      <c r="L1029" s="105" t="s">
        <v>1547</v>
      </c>
      <c r="M1029" s="89">
        <f>+SUM(M999:M1028)</f>
        <v>0</v>
      </c>
      <c r="N1029" s="118"/>
      <c r="O1029" s="128"/>
    </row>
    <row r="1030" spans="1:15" ht="13.5" thickBot="1">
      <c r="I1030" s="120"/>
      <c r="J1030" s="121"/>
      <c r="K1030" s="121"/>
      <c r="L1030" s="121"/>
      <c r="M1030" s="121"/>
      <c r="N1030" s="121"/>
      <c r="O1030" s="108"/>
    </row>
    <row r="1031" spans="1:15" ht="13.5" thickBot="1"/>
    <row r="1032" spans="1:15" s="16" customFormat="1" ht="16.5">
      <c r="A1032" s="87"/>
      <c r="B1032" s="87"/>
      <c r="C1032" s="129" t="s">
        <v>53</v>
      </c>
      <c r="D1032" s="158" t="s">
        <v>77</v>
      </c>
      <c r="E1032" s="272"/>
      <c r="F1032" s="272"/>
      <c r="G1032" s="272"/>
      <c r="H1032" s="23"/>
      <c r="I1032" s="113"/>
      <c r="J1032" s="85"/>
      <c r="K1032" s="85"/>
      <c r="L1032" s="114"/>
      <c r="M1032" s="85"/>
      <c r="N1032" s="115"/>
      <c r="O1032" s="94"/>
    </row>
    <row r="1033" spans="1:15" s="16" customFormat="1" ht="63.75">
      <c r="A1033" s="87"/>
      <c r="B1033" s="87"/>
      <c r="C1033" s="13" t="s">
        <v>1562</v>
      </c>
      <c r="D1033" s="88" t="s">
        <v>1543</v>
      </c>
      <c r="E1033" s="88" t="s">
        <v>1553</v>
      </c>
      <c r="F1033" s="13" t="s">
        <v>1039</v>
      </c>
      <c r="G1033" s="13" t="s">
        <v>1040</v>
      </c>
      <c r="H1033" s="23"/>
      <c r="I1033" s="116"/>
      <c r="J1033" s="95" t="s">
        <v>1544</v>
      </c>
      <c r="K1033" s="95" t="s">
        <v>1593</v>
      </c>
      <c r="L1033" s="96" t="s">
        <v>1651</v>
      </c>
      <c r="M1033" s="13" t="s">
        <v>1546</v>
      </c>
      <c r="N1033" s="88" t="s">
        <v>1652</v>
      </c>
      <c r="O1033" s="98"/>
    </row>
    <row r="1034" spans="1:15">
      <c r="B1034" s="99">
        <v>1</v>
      </c>
      <c r="C1034" s="154"/>
      <c r="D1034" s="157"/>
      <c r="E1034" s="135">
        <f>IF(C1034=0,0,VLOOKUP(C1034,Personal!B:C,2,FALSE))</f>
        <v>0</v>
      </c>
      <c r="F1034" s="155"/>
      <c r="G1034" s="68">
        <f>IF(F1034=0,0,E1034/K1034*F1034)</f>
        <v>0</v>
      </c>
      <c r="I1034" s="117"/>
      <c r="J1034" s="58">
        <f>IF(E1034=0,0,E1034/K1034)</f>
        <v>0</v>
      </c>
      <c r="K1034" s="185" t="e">
        <f>VLOOKUP(C1034,Personal!B:D,3,FALSE)</f>
        <v>#N/A</v>
      </c>
      <c r="L1034" s="57">
        <f>+MIN(J1034,80)</f>
        <v>0</v>
      </c>
      <c r="M1034" s="56">
        <f t="shared" ref="M1034:M1063" si="201">+L1034*F1034</f>
        <v>0</v>
      </c>
      <c r="N1034" s="101" t="str">
        <f>IF(J1034=L1034,"OK","LIMITADO A MÁXIMO CONVOCATORIA")</f>
        <v>OK</v>
      </c>
      <c r="O1034" s="103"/>
    </row>
    <row r="1035" spans="1:15">
      <c r="B1035" s="99">
        <v>2</v>
      </c>
      <c r="C1035" s="154"/>
      <c r="D1035" s="157"/>
      <c r="E1035" s="135">
        <f>IF(C1035=0,0,VLOOKUP(C1035,Personal!B:C,2,FALSE))</f>
        <v>0</v>
      </c>
      <c r="F1035" s="155"/>
      <c r="G1035" s="68">
        <f t="shared" ref="G1035:G1063" si="202">IF(F1035=0,0,E1035/K1035*F1035)</f>
        <v>0</v>
      </c>
      <c r="I1035" s="119"/>
      <c r="J1035" s="58">
        <f t="shared" ref="J1035:J1063" si="203">IF(E1035=0,0,E1035/K1035)</f>
        <v>0</v>
      </c>
      <c r="K1035" s="185" t="e">
        <f>VLOOKUP(C1035,Personal!B:D,3,FALSE)</f>
        <v>#N/A</v>
      </c>
      <c r="L1035" s="57">
        <f t="shared" ref="L1035:L1063" si="204">+MIN(J1035,80)</f>
        <v>0</v>
      </c>
      <c r="M1035" s="56">
        <f t="shared" si="201"/>
        <v>0</v>
      </c>
      <c r="N1035" s="101" t="str">
        <f t="shared" ref="N1035:N1042" si="205">IF(J1035=L1035,"OK","LIMITADO A MÁXIMO CONVOCATORIA")</f>
        <v>OK</v>
      </c>
      <c r="O1035" s="103"/>
    </row>
    <row r="1036" spans="1:15">
      <c r="B1036" s="99">
        <v>3</v>
      </c>
      <c r="C1036" s="154"/>
      <c r="D1036" s="157"/>
      <c r="E1036" s="135">
        <f>IF(C1036=0,0,VLOOKUP(C1036,Personal!B:C,2,FALSE))</f>
        <v>0</v>
      </c>
      <c r="F1036" s="155"/>
      <c r="G1036" s="68">
        <f t="shared" si="202"/>
        <v>0</v>
      </c>
      <c r="I1036" s="119"/>
      <c r="J1036" s="58">
        <f t="shared" si="203"/>
        <v>0</v>
      </c>
      <c r="K1036" s="185" t="e">
        <f>VLOOKUP(C1036,Personal!B:D,3,FALSE)</f>
        <v>#N/A</v>
      </c>
      <c r="L1036" s="57">
        <f t="shared" si="204"/>
        <v>0</v>
      </c>
      <c r="M1036" s="56">
        <f t="shared" si="201"/>
        <v>0</v>
      </c>
      <c r="N1036" s="101" t="str">
        <f t="shared" si="205"/>
        <v>OK</v>
      </c>
      <c r="O1036" s="103"/>
    </row>
    <row r="1037" spans="1:15">
      <c r="B1037" s="99">
        <v>4</v>
      </c>
      <c r="C1037" s="154"/>
      <c r="D1037" s="157"/>
      <c r="E1037" s="135">
        <f>IF(C1037=0,0,VLOOKUP(C1037,Personal!B:C,2,FALSE))</f>
        <v>0</v>
      </c>
      <c r="F1037" s="155"/>
      <c r="G1037" s="68">
        <f t="shared" si="202"/>
        <v>0</v>
      </c>
      <c r="I1037" s="119"/>
      <c r="J1037" s="58">
        <f t="shared" si="203"/>
        <v>0</v>
      </c>
      <c r="K1037" s="185" t="e">
        <f>VLOOKUP(C1037,Personal!B:D,3,FALSE)</f>
        <v>#N/A</v>
      </c>
      <c r="L1037" s="57">
        <f t="shared" si="204"/>
        <v>0</v>
      </c>
      <c r="M1037" s="56">
        <f t="shared" si="201"/>
        <v>0</v>
      </c>
      <c r="N1037" s="101" t="str">
        <f t="shared" si="205"/>
        <v>OK</v>
      </c>
      <c r="O1037" s="103"/>
    </row>
    <row r="1038" spans="1:15">
      <c r="B1038" s="99">
        <v>5</v>
      </c>
      <c r="C1038" s="154"/>
      <c r="D1038" s="157"/>
      <c r="E1038" s="135">
        <f>IF(C1038=0,0,VLOOKUP(C1038,Personal!B:C,2,FALSE))</f>
        <v>0</v>
      </c>
      <c r="F1038" s="155"/>
      <c r="G1038" s="68">
        <f t="shared" si="202"/>
        <v>0</v>
      </c>
      <c r="I1038" s="119"/>
      <c r="J1038" s="58">
        <f t="shared" si="203"/>
        <v>0</v>
      </c>
      <c r="K1038" s="185" t="e">
        <f>VLOOKUP(C1038,Personal!B:D,3,FALSE)</f>
        <v>#N/A</v>
      </c>
      <c r="L1038" s="57">
        <f t="shared" si="204"/>
        <v>0</v>
      </c>
      <c r="M1038" s="56">
        <f t="shared" si="201"/>
        <v>0</v>
      </c>
      <c r="N1038" s="101" t="str">
        <f t="shared" si="205"/>
        <v>OK</v>
      </c>
      <c r="O1038" s="103"/>
    </row>
    <row r="1039" spans="1:15">
      <c r="B1039" s="99">
        <v>6</v>
      </c>
      <c r="C1039" s="154"/>
      <c r="D1039" s="157"/>
      <c r="E1039" s="135">
        <f>IF(C1039=0,0,VLOOKUP(C1039,Personal!B:C,2,FALSE))</f>
        <v>0</v>
      </c>
      <c r="F1039" s="155"/>
      <c r="G1039" s="68">
        <f t="shared" si="202"/>
        <v>0</v>
      </c>
      <c r="I1039" s="119"/>
      <c r="J1039" s="58">
        <f t="shared" si="203"/>
        <v>0</v>
      </c>
      <c r="K1039" s="185" t="e">
        <f>VLOOKUP(C1039,Personal!B:D,3,FALSE)</f>
        <v>#N/A</v>
      </c>
      <c r="L1039" s="57">
        <f t="shared" si="204"/>
        <v>0</v>
      </c>
      <c r="M1039" s="56">
        <f t="shared" si="201"/>
        <v>0</v>
      </c>
      <c r="N1039" s="101" t="str">
        <f t="shared" si="205"/>
        <v>OK</v>
      </c>
      <c r="O1039" s="103"/>
    </row>
    <row r="1040" spans="1:15">
      <c r="B1040" s="99">
        <v>7</v>
      </c>
      <c r="C1040" s="154"/>
      <c r="D1040" s="157"/>
      <c r="E1040" s="135">
        <f>IF(C1040=0,0,VLOOKUP(C1040,Personal!B:C,2,FALSE))</f>
        <v>0</v>
      </c>
      <c r="F1040" s="155"/>
      <c r="G1040" s="68">
        <f t="shared" si="202"/>
        <v>0</v>
      </c>
      <c r="I1040" s="119"/>
      <c r="J1040" s="58">
        <f t="shared" si="203"/>
        <v>0</v>
      </c>
      <c r="K1040" s="185" t="e">
        <f>VLOOKUP(C1040,Personal!B:D,3,FALSE)</f>
        <v>#N/A</v>
      </c>
      <c r="L1040" s="57">
        <f t="shared" si="204"/>
        <v>0</v>
      </c>
      <c r="M1040" s="56">
        <f t="shared" si="201"/>
        <v>0</v>
      </c>
      <c r="N1040" s="101" t="str">
        <f t="shared" si="205"/>
        <v>OK</v>
      </c>
      <c r="O1040" s="103"/>
    </row>
    <row r="1041" spans="2:15">
      <c r="B1041" s="99">
        <v>8</v>
      </c>
      <c r="C1041" s="154"/>
      <c r="D1041" s="157"/>
      <c r="E1041" s="135">
        <f>IF(C1041=0,0,VLOOKUP(C1041,Personal!B:C,2,FALSE))</f>
        <v>0</v>
      </c>
      <c r="F1041" s="155"/>
      <c r="G1041" s="68">
        <f t="shared" si="202"/>
        <v>0</v>
      </c>
      <c r="I1041" s="119"/>
      <c r="J1041" s="58">
        <f t="shared" si="203"/>
        <v>0</v>
      </c>
      <c r="K1041" s="185" t="e">
        <f>VLOOKUP(C1041,Personal!B:D,3,FALSE)</f>
        <v>#N/A</v>
      </c>
      <c r="L1041" s="57">
        <f t="shared" si="204"/>
        <v>0</v>
      </c>
      <c r="M1041" s="56">
        <f t="shared" si="201"/>
        <v>0</v>
      </c>
      <c r="N1041" s="101" t="str">
        <f t="shared" si="205"/>
        <v>OK</v>
      </c>
      <c r="O1041" s="103"/>
    </row>
    <row r="1042" spans="2:15">
      <c r="B1042" s="99">
        <v>9</v>
      </c>
      <c r="C1042" s="154"/>
      <c r="D1042" s="157"/>
      <c r="E1042" s="135">
        <f>IF(C1042=0,0,VLOOKUP(C1042,Personal!B:C,2,FALSE))</f>
        <v>0</v>
      </c>
      <c r="F1042" s="155"/>
      <c r="G1042" s="68">
        <f t="shared" si="202"/>
        <v>0</v>
      </c>
      <c r="I1042" s="119"/>
      <c r="J1042" s="58">
        <f t="shared" si="203"/>
        <v>0</v>
      </c>
      <c r="K1042" s="185" t="e">
        <f>VLOOKUP(C1042,Personal!B:D,3,FALSE)</f>
        <v>#N/A</v>
      </c>
      <c r="L1042" s="57">
        <f t="shared" si="204"/>
        <v>0</v>
      </c>
      <c r="M1042" s="56">
        <f t="shared" si="201"/>
        <v>0</v>
      </c>
      <c r="N1042" s="101" t="str">
        <f t="shared" si="205"/>
        <v>OK</v>
      </c>
      <c r="O1042" s="103"/>
    </row>
    <row r="1043" spans="2:15">
      <c r="B1043" s="99">
        <v>10</v>
      </c>
      <c r="C1043" s="154"/>
      <c r="D1043" s="157"/>
      <c r="E1043" s="135">
        <f>IF(C1043=0,0,VLOOKUP(C1043,Personal!B:C,2,FALSE))</f>
        <v>0</v>
      </c>
      <c r="F1043" s="155"/>
      <c r="G1043" s="68">
        <f t="shared" si="202"/>
        <v>0</v>
      </c>
      <c r="I1043" s="119"/>
      <c r="J1043" s="58">
        <f t="shared" si="203"/>
        <v>0</v>
      </c>
      <c r="K1043" s="185" t="e">
        <f>VLOOKUP(C1043,Personal!B:D,3,FALSE)</f>
        <v>#N/A</v>
      </c>
      <c r="L1043" s="57">
        <f t="shared" si="204"/>
        <v>0</v>
      </c>
      <c r="M1043" s="56">
        <f t="shared" si="201"/>
        <v>0</v>
      </c>
      <c r="N1043" s="101" t="str">
        <f>IF(J1043=L1043,"OK","LIMITADO A MÁXIMO CONVOCATORIA")</f>
        <v>OK</v>
      </c>
      <c r="O1043" s="103"/>
    </row>
    <row r="1044" spans="2:15">
      <c r="B1044" s="99">
        <v>11</v>
      </c>
      <c r="C1044" s="154"/>
      <c r="D1044" s="157"/>
      <c r="E1044" s="135">
        <f>IF(C1044=0,0,VLOOKUP(C1044,Personal!B:C,2,FALSE))</f>
        <v>0</v>
      </c>
      <c r="F1044" s="155"/>
      <c r="G1044" s="68">
        <f t="shared" si="202"/>
        <v>0</v>
      </c>
      <c r="I1044" s="119"/>
      <c r="J1044" s="58">
        <f t="shared" si="203"/>
        <v>0</v>
      </c>
      <c r="K1044" s="185" t="e">
        <f>VLOOKUP(C1044,Personal!B:D,3,FALSE)</f>
        <v>#N/A</v>
      </c>
      <c r="L1044" s="57">
        <f t="shared" si="204"/>
        <v>0</v>
      </c>
      <c r="M1044" s="56">
        <f t="shared" si="201"/>
        <v>0</v>
      </c>
      <c r="N1044" s="101" t="str">
        <f>IF(J1044=L1044,"OK","LIMITADO A MÁXIMO CONVOCATORIA")</f>
        <v>OK</v>
      </c>
      <c r="O1044" s="103"/>
    </row>
    <row r="1045" spans="2:15">
      <c r="B1045" s="99">
        <v>12</v>
      </c>
      <c r="C1045" s="154"/>
      <c r="D1045" s="157"/>
      <c r="E1045" s="135">
        <f>IF(C1045=0,0,VLOOKUP(C1045,Personal!B:C,2,FALSE))</f>
        <v>0</v>
      </c>
      <c r="F1045" s="155"/>
      <c r="G1045" s="68">
        <f t="shared" si="202"/>
        <v>0</v>
      </c>
      <c r="I1045" s="119"/>
      <c r="J1045" s="58">
        <f t="shared" si="203"/>
        <v>0</v>
      </c>
      <c r="K1045" s="185" t="e">
        <f>VLOOKUP(C1045,Personal!B:D,3,FALSE)</f>
        <v>#N/A</v>
      </c>
      <c r="L1045" s="57">
        <f t="shared" si="204"/>
        <v>0</v>
      </c>
      <c r="M1045" s="56">
        <f t="shared" si="201"/>
        <v>0</v>
      </c>
      <c r="N1045" s="101" t="str">
        <f>IF(J1045=L1045,"OK","LIMITADO A MÁXIMO CONVOCATORIA")</f>
        <v>OK</v>
      </c>
      <c r="O1045" s="103"/>
    </row>
    <row r="1046" spans="2:15">
      <c r="B1046" s="99">
        <v>13</v>
      </c>
      <c r="C1046" s="154"/>
      <c r="D1046" s="157"/>
      <c r="E1046" s="135">
        <f>IF(C1046=0,0,VLOOKUP(C1046,Personal!B:C,2,FALSE))</f>
        <v>0</v>
      </c>
      <c r="F1046" s="155"/>
      <c r="G1046" s="68">
        <f t="shared" si="202"/>
        <v>0</v>
      </c>
      <c r="I1046" s="119"/>
      <c r="J1046" s="58">
        <f t="shared" si="203"/>
        <v>0</v>
      </c>
      <c r="K1046" s="185" t="e">
        <f>VLOOKUP(C1046,Personal!B:D,3,FALSE)</f>
        <v>#N/A</v>
      </c>
      <c r="L1046" s="57">
        <f t="shared" si="204"/>
        <v>0</v>
      </c>
      <c r="M1046" s="56">
        <f t="shared" si="201"/>
        <v>0</v>
      </c>
      <c r="N1046" s="101" t="str">
        <f t="shared" ref="N1046:N1051" si="206">IF(J1046=L1046,"OK","LIMITADO A MÁXIMO CONVOCATORIA")</f>
        <v>OK</v>
      </c>
      <c r="O1046" s="103"/>
    </row>
    <row r="1047" spans="2:15">
      <c r="B1047" s="99">
        <v>14</v>
      </c>
      <c r="C1047" s="154"/>
      <c r="D1047" s="157"/>
      <c r="E1047" s="135">
        <f>IF(C1047=0,0,VLOOKUP(C1047,Personal!B:C,2,FALSE))</f>
        <v>0</v>
      </c>
      <c r="F1047" s="155"/>
      <c r="G1047" s="68">
        <f t="shared" si="202"/>
        <v>0</v>
      </c>
      <c r="I1047" s="119"/>
      <c r="J1047" s="58">
        <f t="shared" si="203"/>
        <v>0</v>
      </c>
      <c r="K1047" s="185" t="e">
        <f>VLOOKUP(C1047,Personal!B:D,3,FALSE)</f>
        <v>#N/A</v>
      </c>
      <c r="L1047" s="57">
        <f t="shared" si="204"/>
        <v>0</v>
      </c>
      <c r="M1047" s="56">
        <f t="shared" si="201"/>
        <v>0</v>
      </c>
      <c r="N1047" s="101" t="str">
        <f t="shared" si="206"/>
        <v>OK</v>
      </c>
      <c r="O1047" s="103"/>
    </row>
    <row r="1048" spans="2:15">
      <c r="B1048" s="99">
        <v>15</v>
      </c>
      <c r="C1048" s="154"/>
      <c r="D1048" s="157"/>
      <c r="E1048" s="135">
        <f>IF(C1048=0,0,VLOOKUP(C1048,Personal!B:C,2,FALSE))</f>
        <v>0</v>
      </c>
      <c r="F1048" s="155"/>
      <c r="G1048" s="68">
        <f t="shared" si="202"/>
        <v>0</v>
      </c>
      <c r="I1048" s="119"/>
      <c r="J1048" s="58">
        <f t="shared" si="203"/>
        <v>0</v>
      </c>
      <c r="K1048" s="185" t="e">
        <f>VLOOKUP(C1048,Personal!B:D,3,FALSE)</f>
        <v>#N/A</v>
      </c>
      <c r="L1048" s="57">
        <f t="shared" si="204"/>
        <v>0</v>
      </c>
      <c r="M1048" s="56">
        <f t="shared" si="201"/>
        <v>0</v>
      </c>
      <c r="N1048" s="101" t="str">
        <f t="shared" si="206"/>
        <v>OK</v>
      </c>
      <c r="O1048" s="103"/>
    </row>
    <row r="1049" spans="2:15">
      <c r="B1049" s="99">
        <v>16</v>
      </c>
      <c r="C1049" s="154"/>
      <c r="D1049" s="157"/>
      <c r="E1049" s="135">
        <f>IF(C1049=0,0,VLOOKUP(C1049,Personal!B:C,2,FALSE))</f>
        <v>0</v>
      </c>
      <c r="F1049" s="155"/>
      <c r="G1049" s="68">
        <f t="shared" si="202"/>
        <v>0</v>
      </c>
      <c r="I1049" s="119"/>
      <c r="J1049" s="58">
        <f t="shared" si="203"/>
        <v>0</v>
      </c>
      <c r="K1049" s="185" t="e">
        <f>VLOOKUP(C1049,Personal!B:D,3,FALSE)</f>
        <v>#N/A</v>
      </c>
      <c r="L1049" s="57">
        <f t="shared" si="204"/>
        <v>0</v>
      </c>
      <c r="M1049" s="56">
        <f t="shared" si="201"/>
        <v>0</v>
      </c>
      <c r="N1049" s="101" t="str">
        <f t="shared" si="206"/>
        <v>OK</v>
      </c>
      <c r="O1049" s="103"/>
    </row>
    <row r="1050" spans="2:15">
      <c r="B1050" s="99">
        <v>17</v>
      </c>
      <c r="C1050" s="154"/>
      <c r="D1050" s="157"/>
      <c r="E1050" s="135">
        <f>IF(C1050=0,0,VLOOKUP(C1050,Personal!B:C,2,FALSE))</f>
        <v>0</v>
      </c>
      <c r="F1050" s="155"/>
      <c r="G1050" s="68">
        <f t="shared" si="202"/>
        <v>0</v>
      </c>
      <c r="I1050" s="119"/>
      <c r="J1050" s="58">
        <f t="shared" si="203"/>
        <v>0</v>
      </c>
      <c r="K1050" s="185" t="e">
        <f>VLOOKUP(C1050,Personal!B:D,3,FALSE)</f>
        <v>#N/A</v>
      </c>
      <c r="L1050" s="57">
        <f t="shared" si="204"/>
        <v>0</v>
      </c>
      <c r="M1050" s="56">
        <f t="shared" si="201"/>
        <v>0</v>
      </c>
      <c r="N1050" s="101" t="str">
        <f t="shared" si="206"/>
        <v>OK</v>
      </c>
      <c r="O1050" s="103"/>
    </row>
    <row r="1051" spans="2:15">
      <c r="B1051" s="99">
        <v>18</v>
      </c>
      <c r="C1051" s="154"/>
      <c r="D1051" s="157"/>
      <c r="E1051" s="135">
        <f>IF(C1051=0,0,VLOOKUP(C1051,Personal!B:C,2,FALSE))</f>
        <v>0</v>
      </c>
      <c r="F1051" s="155"/>
      <c r="G1051" s="68">
        <f t="shared" si="202"/>
        <v>0</v>
      </c>
      <c r="I1051" s="119"/>
      <c r="J1051" s="58">
        <f t="shared" si="203"/>
        <v>0</v>
      </c>
      <c r="K1051" s="185" t="e">
        <f>VLOOKUP(C1051,Personal!B:D,3,FALSE)</f>
        <v>#N/A</v>
      </c>
      <c r="L1051" s="57">
        <f t="shared" si="204"/>
        <v>0</v>
      </c>
      <c r="M1051" s="56">
        <f t="shared" si="201"/>
        <v>0</v>
      </c>
      <c r="N1051" s="101" t="str">
        <f t="shared" si="206"/>
        <v>OK</v>
      </c>
      <c r="O1051" s="103"/>
    </row>
    <row r="1052" spans="2:15">
      <c r="B1052" s="99">
        <v>19</v>
      </c>
      <c r="C1052" s="154"/>
      <c r="D1052" s="157"/>
      <c r="E1052" s="135">
        <f>IF(C1052=0,0,VLOOKUP(C1052,Personal!B:C,2,FALSE))</f>
        <v>0</v>
      </c>
      <c r="F1052" s="155"/>
      <c r="G1052" s="68">
        <f t="shared" si="202"/>
        <v>0</v>
      </c>
      <c r="I1052" s="119"/>
      <c r="J1052" s="58">
        <f t="shared" si="203"/>
        <v>0</v>
      </c>
      <c r="K1052" s="185" t="e">
        <f>VLOOKUP(C1052,Personal!B:D,3,FALSE)</f>
        <v>#N/A</v>
      </c>
      <c r="L1052" s="57">
        <f t="shared" si="204"/>
        <v>0</v>
      </c>
      <c r="M1052" s="56">
        <f t="shared" si="201"/>
        <v>0</v>
      </c>
      <c r="N1052" s="101" t="str">
        <f>IF(J1052=L1052,"OK","LIMITADO A MÁXIMO CONVOCATORIA")</f>
        <v>OK</v>
      </c>
      <c r="O1052" s="103"/>
    </row>
    <row r="1053" spans="2:15">
      <c r="B1053" s="99">
        <v>20</v>
      </c>
      <c r="C1053" s="154"/>
      <c r="D1053" s="157"/>
      <c r="E1053" s="135">
        <f>IF(C1053=0,0,VLOOKUP(C1053,Personal!B:C,2,FALSE))</f>
        <v>0</v>
      </c>
      <c r="F1053" s="155"/>
      <c r="G1053" s="68">
        <f t="shared" si="202"/>
        <v>0</v>
      </c>
      <c r="I1053" s="119"/>
      <c r="J1053" s="58">
        <f t="shared" si="203"/>
        <v>0</v>
      </c>
      <c r="K1053" s="185" t="e">
        <f>VLOOKUP(C1053,Personal!B:D,3,FALSE)</f>
        <v>#N/A</v>
      </c>
      <c r="L1053" s="57">
        <f t="shared" si="204"/>
        <v>0</v>
      </c>
      <c r="M1053" s="56">
        <f t="shared" si="201"/>
        <v>0</v>
      </c>
      <c r="N1053" s="101" t="str">
        <f>IF(J1053=L1053,"OK","LIMITADO A MÁXIMO CONVOCATORIA")</f>
        <v>OK</v>
      </c>
      <c r="O1053" s="103"/>
    </row>
    <row r="1054" spans="2:15">
      <c r="B1054" s="99">
        <v>21</v>
      </c>
      <c r="C1054" s="154"/>
      <c r="D1054" s="154"/>
      <c r="E1054" s="135">
        <f>IF(C1054=0,0,VLOOKUP(C1054,Personal!B:C,2,FALSE))</f>
        <v>0</v>
      </c>
      <c r="F1054" s="155"/>
      <c r="G1054" s="68">
        <f t="shared" si="202"/>
        <v>0</v>
      </c>
      <c r="I1054" s="119"/>
      <c r="J1054" s="58">
        <f t="shared" si="203"/>
        <v>0</v>
      </c>
      <c r="K1054" s="185" t="e">
        <f>VLOOKUP(C1054,Personal!B:D,3,FALSE)</f>
        <v>#N/A</v>
      </c>
      <c r="L1054" s="57">
        <f t="shared" si="204"/>
        <v>0</v>
      </c>
      <c r="M1054" s="56">
        <f t="shared" si="201"/>
        <v>0</v>
      </c>
      <c r="N1054" s="101" t="str">
        <f>IF(J1054=L1054,"OK","LIMITADO A MÁXIMO CONVOCATORIA")</f>
        <v>OK</v>
      </c>
      <c r="O1054" s="103"/>
    </row>
    <row r="1055" spans="2:15">
      <c r="B1055" s="99">
        <v>22</v>
      </c>
      <c r="C1055" s="154"/>
      <c r="D1055" s="157"/>
      <c r="E1055" s="135">
        <f>IF(C1055=0,0,VLOOKUP(C1055,Personal!B:C,2,FALSE))</f>
        <v>0</v>
      </c>
      <c r="F1055" s="155"/>
      <c r="G1055" s="68">
        <f t="shared" si="202"/>
        <v>0</v>
      </c>
      <c r="I1055" s="119"/>
      <c r="J1055" s="58">
        <f t="shared" si="203"/>
        <v>0</v>
      </c>
      <c r="K1055" s="185" t="e">
        <f>VLOOKUP(C1055,Personal!B:D,3,FALSE)</f>
        <v>#N/A</v>
      </c>
      <c r="L1055" s="57">
        <f t="shared" si="204"/>
        <v>0</v>
      </c>
      <c r="M1055" s="56">
        <f t="shared" si="201"/>
        <v>0</v>
      </c>
      <c r="N1055" s="101" t="str">
        <f t="shared" ref="N1055:N1061" si="207">IF(J1055=L1055,"OK","LIMITADO A MÁXIMO CONVOCATORIA")</f>
        <v>OK</v>
      </c>
      <c r="O1055" s="103"/>
    </row>
    <row r="1056" spans="2:15">
      <c r="B1056" s="99">
        <v>23</v>
      </c>
      <c r="C1056" s="154"/>
      <c r="D1056" s="157"/>
      <c r="E1056" s="135">
        <f>IF(C1056=0,0,VLOOKUP(C1056,Personal!B:C,2,FALSE))</f>
        <v>0</v>
      </c>
      <c r="F1056" s="155"/>
      <c r="G1056" s="68">
        <f t="shared" si="202"/>
        <v>0</v>
      </c>
      <c r="I1056" s="119"/>
      <c r="J1056" s="58">
        <f t="shared" si="203"/>
        <v>0</v>
      </c>
      <c r="K1056" s="185" t="e">
        <f>VLOOKUP(C1056,Personal!B:D,3,FALSE)</f>
        <v>#N/A</v>
      </c>
      <c r="L1056" s="57">
        <f t="shared" si="204"/>
        <v>0</v>
      </c>
      <c r="M1056" s="56">
        <f t="shared" si="201"/>
        <v>0</v>
      </c>
      <c r="N1056" s="101" t="str">
        <f t="shared" si="207"/>
        <v>OK</v>
      </c>
      <c r="O1056" s="103"/>
    </row>
    <row r="1057" spans="1:15">
      <c r="B1057" s="99">
        <v>24</v>
      </c>
      <c r="C1057" s="154"/>
      <c r="D1057" s="157"/>
      <c r="E1057" s="135">
        <f>IF(C1057=0,0,VLOOKUP(C1057,Personal!B:C,2,FALSE))</f>
        <v>0</v>
      </c>
      <c r="F1057" s="155"/>
      <c r="G1057" s="68">
        <f t="shared" si="202"/>
        <v>0</v>
      </c>
      <c r="I1057" s="119"/>
      <c r="J1057" s="58">
        <f t="shared" si="203"/>
        <v>0</v>
      </c>
      <c r="K1057" s="185" t="e">
        <f>VLOOKUP(C1057,Personal!B:D,3,FALSE)</f>
        <v>#N/A</v>
      </c>
      <c r="L1057" s="57">
        <f t="shared" si="204"/>
        <v>0</v>
      </c>
      <c r="M1057" s="56">
        <f t="shared" si="201"/>
        <v>0</v>
      </c>
      <c r="N1057" s="101" t="str">
        <f t="shared" si="207"/>
        <v>OK</v>
      </c>
      <c r="O1057" s="103"/>
    </row>
    <row r="1058" spans="1:15">
      <c r="B1058" s="99">
        <v>25</v>
      </c>
      <c r="C1058" s="154"/>
      <c r="D1058" s="157"/>
      <c r="E1058" s="135">
        <f>IF(C1058=0,0,VLOOKUP(C1058,Personal!B:C,2,FALSE))</f>
        <v>0</v>
      </c>
      <c r="F1058" s="155"/>
      <c r="G1058" s="68">
        <f t="shared" si="202"/>
        <v>0</v>
      </c>
      <c r="I1058" s="119"/>
      <c r="J1058" s="58">
        <f t="shared" si="203"/>
        <v>0</v>
      </c>
      <c r="K1058" s="185" t="e">
        <f>VLOOKUP(C1058,Personal!B:D,3,FALSE)</f>
        <v>#N/A</v>
      </c>
      <c r="L1058" s="57">
        <f t="shared" si="204"/>
        <v>0</v>
      </c>
      <c r="M1058" s="56">
        <f t="shared" si="201"/>
        <v>0</v>
      </c>
      <c r="N1058" s="101" t="str">
        <f t="shared" si="207"/>
        <v>OK</v>
      </c>
      <c r="O1058" s="103"/>
    </row>
    <row r="1059" spans="1:15">
      <c r="B1059" s="99">
        <v>26</v>
      </c>
      <c r="C1059" s="154"/>
      <c r="D1059" s="157"/>
      <c r="E1059" s="135">
        <f>IF(C1059=0,0,VLOOKUP(C1059,Personal!B:C,2,FALSE))</f>
        <v>0</v>
      </c>
      <c r="F1059" s="155"/>
      <c r="G1059" s="68">
        <f t="shared" si="202"/>
        <v>0</v>
      </c>
      <c r="I1059" s="119"/>
      <c r="J1059" s="58">
        <f t="shared" si="203"/>
        <v>0</v>
      </c>
      <c r="K1059" s="185" t="e">
        <f>VLOOKUP(C1059,Personal!B:D,3,FALSE)</f>
        <v>#N/A</v>
      </c>
      <c r="L1059" s="57">
        <f t="shared" si="204"/>
        <v>0</v>
      </c>
      <c r="M1059" s="56">
        <f t="shared" si="201"/>
        <v>0</v>
      </c>
      <c r="N1059" s="101" t="str">
        <f t="shared" si="207"/>
        <v>OK</v>
      </c>
      <c r="O1059" s="103"/>
    </row>
    <row r="1060" spans="1:15">
      <c r="B1060" s="99">
        <v>27</v>
      </c>
      <c r="C1060" s="154"/>
      <c r="D1060" s="157"/>
      <c r="E1060" s="135">
        <f>IF(C1060=0,0,VLOOKUP(C1060,Personal!B:C,2,FALSE))</f>
        <v>0</v>
      </c>
      <c r="F1060" s="155"/>
      <c r="G1060" s="68">
        <f t="shared" si="202"/>
        <v>0</v>
      </c>
      <c r="I1060" s="119"/>
      <c r="J1060" s="58">
        <f t="shared" si="203"/>
        <v>0</v>
      </c>
      <c r="K1060" s="185" t="e">
        <f>VLOOKUP(C1060,Personal!B:D,3,FALSE)</f>
        <v>#N/A</v>
      </c>
      <c r="L1060" s="57">
        <f t="shared" si="204"/>
        <v>0</v>
      </c>
      <c r="M1060" s="56">
        <f t="shared" si="201"/>
        <v>0</v>
      </c>
      <c r="N1060" s="101" t="str">
        <f t="shared" si="207"/>
        <v>OK</v>
      </c>
      <c r="O1060" s="103"/>
    </row>
    <row r="1061" spans="1:15">
      <c r="B1061" s="99">
        <v>28</v>
      </c>
      <c r="C1061" s="154"/>
      <c r="D1061" s="157"/>
      <c r="E1061" s="135">
        <f>IF(C1061=0,0,VLOOKUP(C1061,Personal!B:C,2,FALSE))</f>
        <v>0</v>
      </c>
      <c r="F1061" s="155"/>
      <c r="G1061" s="68">
        <f t="shared" si="202"/>
        <v>0</v>
      </c>
      <c r="I1061" s="119"/>
      <c r="J1061" s="58">
        <f t="shared" si="203"/>
        <v>0</v>
      </c>
      <c r="K1061" s="185" t="e">
        <f>VLOOKUP(C1061,Personal!B:D,3,FALSE)</f>
        <v>#N/A</v>
      </c>
      <c r="L1061" s="57">
        <f t="shared" si="204"/>
        <v>0</v>
      </c>
      <c r="M1061" s="56">
        <f t="shared" si="201"/>
        <v>0</v>
      </c>
      <c r="N1061" s="101" t="str">
        <f t="shared" si="207"/>
        <v>OK</v>
      </c>
      <c r="O1061" s="103"/>
    </row>
    <row r="1062" spans="1:15">
      <c r="B1062" s="99">
        <v>29</v>
      </c>
      <c r="C1062" s="154"/>
      <c r="D1062" s="157"/>
      <c r="E1062" s="135">
        <f>IF(C1062=0,0,VLOOKUP(C1062,Personal!B:C,2,FALSE))</f>
        <v>0</v>
      </c>
      <c r="F1062" s="155"/>
      <c r="G1062" s="68">
        <f t="shared" si="202"/>
        <v>0</v>
      </c>
      <c r="I1062" s="119"/>
      <c r="J1062" s="58">
        <f t="shared" si="203"/>
        <v>0</v>
      </c>
      <c r="K1062" s="185" t="e">
        <f>VLOOKUP(C1062,Personal!B:D,3,FALSE)</f>
        <v>#N/A</v>
      </c>
      <c r="L1062" s="57">
        <f t="shared" si="204"/>
        <v>0</v>
      </c>
      <c r="M1062" s="56">
        <f t="shared" si="201"/>
        <v>0</v>
      </c>
      <c r="N1062" s="101" t="str">
        <f>IF(J1062=L1062,"OK","LIMITADO A MÁXIMO CONVOCATORIA")</f>
        <v>OK</v>
      </c>
      <c r="O1062" s="103"/>
    </row>
    <row r="1063" spans="1:15" ht="13.5" thickBot="1">
      <c r="B1063" s="99">
        <v>30</v>
      </c>
      <c r="C1063" s="154"/>
      <c r="D1063" s="157"/>
      <c r="E1063" s="135">
        <f>IF(C1063=0,0,VLOOKUP(C1063,Personal!B:C,2,FALSE))</f>
        <v>0</v>
      </c>
      <c r="F1063" s="155"/>
      <c r="G1063" s="68">
        <f t="shared" si="202"/>
        <v>0</v>
      </c>
      <c r="I1063" s="119"/>
      <c r="J1063" s="58">
        <f t="shared" si="203"/>
        <v>0</v>
      </c>
      <c r="K1063" s="185" t="e">
        <f>VLOOKUP(C1063,Personal!B:D,3,FALSE)</f>
        <v>#N/A</v>
      </c>
      <c r="L1063" s="57">
        <f t="shared" si="204"/>
        <v>0</v>
      </c>
      <c r="M1063" s="56">
        <f t="shared" si="201"/>
        <v>0</v>
      </c>
      <c r="N1063" s="101" t="str">
        <f>IF(J1063=L1063,"OK","LIMITADO A MÁXIMO CONVOCATORIA")</f>
        <v>OK</v>
      </c>
      <c r="O1063" s="103"/>
    </row>
    <row r="1064" spans="1:15" ht="26.25" thickBot="1">
      <c r="C1064" s="131" t="s">
        <v>1554</v>
      </c>
      <c r="D1064" s="131"/>
      <c r="E1064" s="132"/>
      <c r="F1064" s="133">
        <f>+SUM(F1034:F1063)</f>
        <v>0</v>
      </c>
      <c r="G1064" s="133">
        <f>+SUM(G1034:G1063)</f>
        <v>0</v>
      </c>
      <c r="I1064" s="119"/>
      <c r="J1064" s="104" t="s">
        <v>1547</v>
      </c>
      <c r="K1064" s="125"/>
      <c r="L1064" s="105" t="s">
        <v>1547</v>
      </c>
      <c r="M1064" s="89">
        <f>+SUM(M1034:M1063)</f>
        <v>0</v>
      </c>
      <c r="N1064" s="118"/>
      <c r="O1064" s="128"/>
    </row>
    <row r="1065" spans="1:15" ht="13.5" thickBot="1">
      <c r="I1065" s="120"/>
      <c r="J1065" s="121"/>
      <c r="K1065" s="121"/>
      <c r="L1065" s="121"/>
      <c r="M1065" s="121"/>
      <c r="N1065" s="121"/>
      <c r="O1065" s="108"/>
    </row>
    <row r="1066" spans="1:15" ht="13.5" thickBot="1"/>
    <row r="1067" spans="1:15" s="16" customFormat="1" ht="16.5">
      <c r="A1067" s="87"/>
      <c r="B1067" s="87"/>
      <c r="C1067" s="129" t="s">
        <v>53</v>
      </c>
      <c r="D1067" s="158" t="s">
        <v>78</v>
      </c>
      <c r="E1067" s="272"/>
      <c r="F1067" s="272"/>
      <c r="G1067" s="272"/>
      <c r="H1067" s="23"/>
      <c r="I1067" s="113"/>
      <c r="J1067" s="85"/>
      <c r="K1067" s="85"/>
      <c r="L1067" s="114"/>
      <c r="M1067" s="85"/>
      <c r="N1067" s="115"/>
      <c r="O1067" s="94"/>
    </row>
    <row r="1068" spans="1:15" s="16" customFormat="1" ht="63.75">
      <c r="A1068" s="87"/>
      <c r="B1068" s="87"/>
      <c r="C1068" s="13" t="s">
        <v>1562</v>
      </c>
      <c r="D1068" s="88" t="s">
        <v>1543</v>
      </c>
      <c r="E1068" s="88" t="s">
        <v>1553</v>
      </c>
      <c r="F1068" s="13" t="s">
        <v>1039</v>
      </c>
      <c r="G1068" s="13" t="s">
        <v>1040</v>
      </c>
      <c r="H1068" s="23"/>
      <c r="I1068" s="116"/>
      <c r="J1068" s="95" t="s">
        <v>1544</v>
      </c>
      <c r="K1068" s="95" t="s">
        <v>1593</v>
      </c>
      <c r="L1068" s="96" t="s">
        <v>1651</v>
      </c>
      <c r="M1068" s="13" t="s">
        <v>1546</v>
      </c>
      <c r="N1068" s="88" t="s">
        <v>1652</v>
      </c>
      <c r="O1068" s="98"/>
    </row>
    <row r="1069" spans="1:15">
      <c r="B1069" s="99">
        <v>1</v>
      </c>
      <c r="C1069" s="154"/>
      <c r="D1069" s="157"/>
      <c r="E1069" s="135">
        <f>IF(C1069=0,0,VLOOKUP(C1069,Personal!B:C,2,FALSE))</f>
        <v>0</v>
      </c>
      <c r="F1069" s="155"/>
      <c r="G1069" s="68">
        <f>IF(F1069=0,0,E1069/K1069*F1069)</f>
        <v>0</v>
      </c>
      <c r="I1069" s="117"/>
      <c r="J1069" s="58">
        <f>IF(E1069=0,0,E1069/K1069)</f>
        <v>0</v>
      </c>
      <c r="K1069" s="185" t="e">
        <f>VLOOKUP(C1069,Personal!B:D,3,FALSE)</f>
        <v>#N/A</v>
      </c>
      <c r="L1069" s="57">
        <f>+MIN(J1069,80)</f>
        <v>0</v>
      </c>
      <c r="M1069" s="56">
        <f t="shared" ref="M1069:M1098" si="208">+L1069*F1069</f>
        <v>0</v>
      </c>
      <c r="N1069" s="101" t="str">
        <f>IF(J1069=L1069,"OK","LIMITADO A MÁXIMO CONVOCATORIA")</f>
        <v>OK</v>
      </c>
      <c r="O1069" s="103"/>
    </row>
    <row r="1070" spans="1:15">
      <c r="B1070" s="99">
        <v>2</v>
      </c>
      <c r="C1070" s="154"/>
      <c r="D1070" s="157"/>
      <c r="E1070" s="135">
        <f>IF(C1070=0,0,VLOOKUP(C1070,Personal!B:C,2,FALSE))</f>
        <v>0</v>
      </c>
      <c r="F1070" s="155"/>
      <c r="G1070" s="68">
        <f t="shared" ref="G1070:G1098" si="209">IF(F1070=0,0,E1070/K1070*F1070)</f>
        <v>0</v>
      </c>
      <c r="I1070" s="119"/>
      <c r="J1070" s="58">
        <f t="shared" ref="J1070:J1098" si="210">IF(E1070=0,0,E1070/K1070)</f>
        <v>0</v>
      </c>
      <c r="K1070" s="185" t="e">
        <f>VLOOKUP(C1070,Personal!B:D,3,FALSE)</f>
        <v>#N/A</v>
      </c>
      <c r="L1070" s="57">
        <f t="shared" ref="L1070:L1098" si="211">+MIN(J1070,80)</f>
        <v>0</v>
      </c>
      <c r="M1070" s="56">
        <f t="shared" si="208"/>
        <v>0</v>
      </c>
      <c r="N1070" s="101" t="str">
        <f t="shared" ref="N1070:N1077" si="212">IF(J1070=L1070,"OK","LIMITADO A MÁXIMO CONVOCATORIA")</f>
        <v>OK</v>
      </c>
      <c r="O1070" s="103"/>
    </row>
    <row r="1071" spans="1:15">
      <c r="B1071" s="99">
        <v>3</v>
      </c>
      <c r="C1071" s="154"/>
      <c r="D1071" s="157"/>
      <c r="E1071" s="135">
        <f>IF(C1071=0,0,VLOOKUP(C1071,Personal!B:C,2,FALSE))</f>
        <v>0</v>
      </c>
      <c r="F1071" s="155"/>
      <c r="G1071" s="68">
        <f t="shared" si="209"/>
        <v>0</v>
      </c>
      <c r="I1071" s="119"/>
      <c r="J1071" s="58">
        <f t="shared" si="210"/>
        <v>0</v>
      </c>
      <c r="K1071" s="185" t="e">
        <f>VLOOKUP(C1071,Personal!B:D,3,FALSE)</f>
        <v>#N/A</v>
      </c>
      <c r="L1071" s="57">
        <f t="shared" si="211"/>
        <v>0</v>
      </c>
      <c r="M1071" s="56">
        <f t="shared" si="208"/>
        <v>0</v>
      </c>
      <c r="N1071" s="101" t="str">
        <f t="shared" si="212"/>
        <v>OK</v>
      </c>
      <c r="O1071" s="103"/>
    </row>
    <row r="1072" spans="1:15">
      <c r="B1072" s="99">
        <v>4</v>
      </c>
      <c r="C1072" s="154"/>
      <c r="D1072" s="157"/>
      <c r="E1072" s="135">
        <f>IF(C1072=0,0,VLOOKUP(C1072,Personal!B:C,2,FALSE))</f>
        <v>0</v>
      </c>
      <c r="F1072" s="155"/>
      <c r="G1072" s="68">
        <f t="shared" si="209"/>
        <v>0</v>
      </c>
      <c r="I1072" s="119"/>
      <c r="J1072" s="58">
        <f t="shared" si="210"/>
        <v>0</v>
      </c>
      <c r="K1072" s="185" t="e">
        <f>VLOOKUP(C1072,Personal!B:D,3,FALSE)</f>
        <v>#N/A</v>
      </c>
      <c r="L1072" s="57">
        <f t="shared" si="211"/>
        <v>0</v>
      </c>
      <c r="M1072" s="56">
        <f t="shared" si="208"/>
        <v>0</v>
      </c>
      <c r="N1072" s="101" t="str">
        <f t="shared" si="212"/>
        <v>OK</v>
      </c>
      <c r="O1072" s="103"/>
    </row>
    <row r="1073" spans="2:15">
      <c r="B1073" s="99">
        <v>5</v>
      </c>
      <c r="C1073" s="154"/>
      <c r="D1073" s="157"/>
      <c r="E1073" s="135">
        <f>IF(C1073=0,0,VLOOKUP(C1073,Personal!B:C,2,FALSE))</f>
        <v>0</v>
      </c>
      <c r="F1073" s="155"/>
      <c r="G1073" s="68">
        <f t="shared" si="209"/>
        <v>0</v>
      </c>
      <c r="I1073" s="119"/>
      <c r="J1073" s="58">
        <f t="shared" si="210"/>
        <v>0</v>
      </c>
      <c r="K1073" s="185" t="e">
        <f>VLOOKUP(C1073,Personal!B:D,3,FALSE)</f>
        <v>#N/A</v>
      </c>
      <c r="L1073" s="57">
        <f t="shared" si="211"/>
        <v>0</v>
      </c>
      <c r="M1073" s="56">
        <f t="shared" si="208"/>
        <v>0</v>
      </c>
      <c r="N1073" s="101" t="str">
        <f t="shared" si="212"/>
        <v>OK</v>
      </c>
      <c r="O1073" s="103"/>
    </row>
    <row r="1074" spans="2:15">
      <c r="B1074" s="99">
        <v>6</v>
      </c>
      <c r="C1074" s="154"/>
      <c r="D1074" s="157"/>
      <c r="E1074" s="135">
        <f>IF(C1074=0,0,VLOOKUP(C1074,Personal!B:C,2,FALSE))</f>
        <v>0</v>
      </c>
      <c r="F1074" s="155"/>
      <c r="G1074" s="68">
        <f t="shared" si="209"/>
        <v>0</v>
      </c>
      <c r="I1074" s="119"/>
      <c r="J1074" s="58">
        <f t="shared" si="210"/>
        <v>0</v>
      </c>
      <c r="K1074" s="185" t="e">
        <f>VLOOKUP(C1074,Personal!B:D,3,FALSE)</f>
        <v>#N/A</v>
      </c>
      <c r="L1074" s="57">
        <f t="shared" si="211"/>
        <v>0</v>
      </c>
      <c r="M1074" s="56">
        <f t="shared" si="208"/>
        <v>0</v>
      </c>
      <c r="N1074" s="101" t="str">
        <f t="shared" si="212"/>
        <v>OK</v>
      </c>
      <c r="O1074" s="103"/>
    </row>
    <row r="1075" spans="2:15">
      <c r="B1075" s="99">
        <v>7</v>
      </c>
      <c r="C1075" s="154"/>
      <c r="D1075" s="157"/>
      <c r="E1075" s="135">
        <f>IF(C1075=0,0,VLOOKUP(C1075,Personal!B:C,2,FALSE))</f>
        <v>0</v>
      </c>
      <c r="F1075" s="155"/>
      <c r="G1075" s="68">
        <f t="shared" si="209"/>
        <v>0</v>
      </c>
      <c r="I1075" s="119"/>
      <c r="J1075" s="58">
        <f t="shared" si="210"/>
        <v>0</v>
      </c>
      <c r="K1075" s="185" t="e">
        <f>VLOOKUP(C1075,Personal!B:D,3,FALSE)</f>
        <v>#N/A</v>
      </c>
      <c r="L1075" s="57">
        <f t="shared" si="211"/>
        <v>0</v>
      </c>
      <c r="M1075" s="56">
        <f t="shared" si="208"/>
        <v>0</v>
      </c>
      <c r="N1075" s="101" t="str">
        <f t="shared" si="212"/>
        <v>OK</v>
      </c>
      <c r="O1075" s="103"/>
    </row>
    <row r="1076" spans="2:15">
      <c r="B1076" s="99">
        <v>8</v>
      </c>
      <c r="C1076" s="154"/>
      <c r="D1076" s="157"/>
      <c r="E1076" s="135">
        <f>IF(C1076=0,0,VLOOKUP(C1076,Personal!B:C,2,FALSE))</f>
        <v>0</v>
      </c>
      <c r="F1076" s="155"/>
      <c r="G1076" s="68">
        <f t="shared" si="209"/>
        <v>0</v>
      </c>
      <c r="I1076" s="119"/>
      <c r="J1076" s="58">
        <f t="shared" si="210"/>
        <v>0</v>
      </c>
      <c r="K1076" s="185" t="e">
        <f>VLOOKUP(C1076,Personal!B:D,3,FALSE)</f>
        <v>#N/A</v>
      </c>
      <c r="L1076" s="57">
        <f t="shared" si="211"/>
        <v>0</v>
      </c>
      <c r="M1076" s="56">
        <f t="shared" si="208"/>
        <v>0</v>
      </c>
      <c r="N1076" s="101" t="str">
        <f t="shared" si="212"/>
        <v>OK</v>
      </c>
      <c r="O1076" s="103"/>
    </row>
    <row r="1077" spans="2:15">
      <c r="B1077" s="99">
        <v>9</v>
      </c>
      <c r="C1077" s="154"/>
      <c r="D1077" s="157"/>
      <c r="E1077" s="135">
        <f>IF(C1077=0,0,VLOOKUP(C1077,Personal!B:C,2,FALSE))</f>
        <v>0</v>
      </c>
      <c r="F1077" s="155"/>
      <c r="G1077" s="68">
        <f t="shared" si="209"/>
        <v>0</v>
      </c>
      <c r="I1077" s="119"/>
      <c r="J1077" s="58">
        <f t="shared" si="210"/>
        <v>0</v>
      </c>
      <c r="K1077" s="185" t="e">
        <f>VLOOKUP(C1077,Personal!B:D,3,FALSE)</f>
        <v>#N/A</v>
      </c>
      <c r="L1077" s="57">
        <f t="shared" si="211"/>
        <v>0</v>
      </c>
      <c r="M1077" s="56">
        <f t="shared" si="208"/>
        <v>0</v>
      </c>
      <c r="N1077" s="101" t="str">
        <f t="shared" si="212"/>
        <v>OK</v>
      </c>
      <c r="O1077" s="103"/>
    </row>
    <row r="1078" spans="2:15">
      <c r="B1078" s="99">
        <v>10</v>
      </c>
      <c r="C1078" s="154"/>
      <c r="D1078" s="157"/>
      <c r="E1078" s="135">
        <f>IF(C1078=0,0,VLOOKUP(C1078,Personal!B:C,2,FALSE))</f>
        <v>0</v>
      </c>
      <c r="F1078" s="155"/>
      <c r="G1078" s="68">
        <f t="shared" si="209"/>
        <v>0</v>
      </c>
      <c r="I1078" s="119"/>
      <c r="J1078" s="58">
        <f t="shared" si="210"/>
        <v>0</v>
      </c>
      <c r="K1078" s="185" t="e">
        <f>VLOOKUP(C1078,Personal!B:D,3,FALSE)</f>
        <v>#N/A</v>
      </c>
      <c r="L1078" s="57">
        <f t="shared" si="211"/>
        <v>0</v>
      </c>
      <c r="M1078" s="56">
        <f t="shared" si="208"/>
        <v>0</v>
      </c>
      <c r="N1078" s="101" t="str">
        <f>IF(J1078=L1078,"OK","LIMITADO A MÁXIMO CONVOCATORIA")</f>
        <v>OK</v>
      </c>
      <c r="O1078" s="103"/>
    </row>
    <row r="1079" spans="2:15">
      <c r="B1079" s="99">
        <v>11</v>
      </c>
      <c r="C1079" s="154"/>
      <c r="D1079" s="157"/>
      <c r="E1079" s="135">
        <f>IF(C1079=0,0,VLOOKUP(C1079,Personal!B:C,2,FALSE))</f>
        <v>0</v>
      </c>
      <c r="F1079" s="155"/>
      <c r="G1079" s="68">
        <f t="shared" si="209"/>
        <v>0</v>
      </c>
      <c r="I1079" s="119"/>
      <c r="J1079" s="58">
        <f t="shared" si="210"/>
        <v>0</v>
      </c>
      <c r="K1079" s="185" t="e">
        <f>VLOOKUP(C1079,Personal!B:D,3,FALSE)</f>
        <v>#N/A</v>
      </c>
      <c r="L1079" s="57">
        <f t="shared" si="211"/>
        <v>0</v>
      </c>
      <c r="M1079" s="56">
        <f t="shared" si="208"/>
        <v>0</v>
      </c>
      <c r="N1079" s="101" t="str">
        <f>IF(J1079=L1079,"OK","LIMITADO A MÁXIMO CONVOCATORIA")</f>
        <v>OK</v>
      </c>
      <c r="O1079" s="103"/>
    </row>
    <row r="1080" spans="2:15">
      <c r="B1080" s="99">
        <v>12</v>
      </c>
      <c r="C1080" s="154"/>
      <c r="D1080" s="157"/>
      <c r="E1080" s="135">
        <f>IF(C1080=0,0,VLOOKUP(C1080,Personal!B:C,2,FALSE))</f>
        <v>0</v>
      </c>
      <c r="F1080" s="155"/>
      <c r="G1080" s="68">
        <f t="shared" si="209"/>
        <v>0</v>
      </c>
      <c r="I1080" s="119"/>
      <c r="J1080" s="58">
        <f t="shared" si="210"/>
        <v>0</v>
      </c>
      <c r="K1080" s="185" t="e">
        <f>VLOOKUP(C1080,Personal!B:D,3,FALSE)</f>
        <v>#N/A</v>
      </c>
      <c r="L1080" s="57">
        <f t="shared" si="211"/>
        <v>0</v>
      </c>
      <c r="M1080" s="56">
        <f t="shared" si="208"/>
        <v>0</v>
      </c>
      <c r="N1080" s="101" t="str">
        <f>IF(J1080=L1080,"OK","LIMITADO A MÁXIMO CONVOCATORIA")</f>
        <v>OK</v>
      </c>
      <c r="O1080" s="103"/>
    </row>
    <row r="1081" spans="2:15">
      <c r="B1081" s="99">
        <v>13</v>
      </c>
      <c r="C1081" s="154"/>
      <c r="D1081" s="157"/>
      <c r="E1081" s="135">
        <f>IF(C1081=0,0,VLOOKUP(C1081,Personal!B:C,2,FALSE))</f>
        <v>0</v>
      </c>
      <c r="F1081" s="155"/>
      <c r="G1081" s="68">
        <f t="shared" si="209"/>
        <v>0</v>
      </c>
      <c r="I1081" s="119"/>
      <c r="J1081" s="58">
        <f t="shared" si="210"/>
        <v>0</v>
      </c>
      <c r="K1081" s="185" t="e">
        <f>VLOOKUP(C1081,Personal!B:D,3,FALSE)</f>
        <v>#N/A</v>
      </c>
      <c r="L1081" s="57">
        <f t="shared" si="211"/>
        <v>0</v>
      </c>
      <c r="M1081" s="56">
        <f t="shared" si="208"/>
        <v>0</v>
      </c>
      <c r="N1081" s="101" t="str">
        <f t="shared" ref="N1081:N1086" si="213">IF(J1081=L1081,"OK","LIMITADO A MÁXIMO CONVOCATORIA")</f>
        <v>OK</v>
      </c>
      <c r="O1081" s="103"/>
    </row>
    <row r="1082" spans="2:15">
      <c r="B1082" s="99">
        <v>14</v>
      </c>
      <c r="C1082" s="154"/>
      <c r="D1082" s="157"/>
      <c r="E1082" s="135">
        <f>IF(C1082=0,0,VLOOKUP(C1082,Personal!B:C,2,FALSE))</f>
        <v>0</v>
      </c>
      <c r="F1082" s="155"/>
      <c r="G1082" s="68">
        <f t="shared" si="209"/>
        <v>0</v>
      </c>
      <c r="I1082" s="119"/>
      <c r="J1082" s="58">
        <f t="shared" si="210"/>
        <v>0</v>
      </c>
      <c r="K1082" s="185" t="e">
        <f>VLOOKUP(C1082,Personal!B:D,3,FALSE)</f>
        <v>#N/A</v>
      </c>
      <c r="L1082" s="57">
        <f t="shared" si="211"/>
        <v>0</v>
      </c>
      <c r="M1082" s="56">
        <f t="shared" si="208"/>
        <v>0</v>
      </c>
      <c r="N1082" s="101" t="str">
        <f t="shared" si="213"/>
        <v>OK</v>
      </c>
      <c r="O1082" s="103"/>
    </row>
    <row r="1083" spans="2:15">
      <c r="B1083" s="99">
        <v>15</v>
      </c>
      <c r="C1083" s="154"/>
      <c r="D1083" s="157"/>
      <c r="E1083" s="135">
        <f>IF(C1083=0,0,VLOOKUP(C1083,Personal!B:C,2,FALSE))</f>
        <v>0</v>
      </c>
      <c r="F1083" s="155"/>
      <c r="G1083" s="68">
        <f t="shared" si="209"/>
        <v>0</v>
      </c>
      <c r="I1083" s="119"/>
      <c r="J1083" s="58">
        <f t="shared" si="210"/>
        <v>0</v>
      </c>
      <c r="K1083" s="185" t="e">
        <f>VLOOKUP(C1083,Personal!B:D,3,FALSE)</f>
        <v>#N/A</v>
      </c>
      <c r="L1083" s="57">
        <f t="shared" si="211"/>
        <v>0</v>
      </c>
      <c r="M1083" s="56">
        <f t="shared" si="208"/>
        <v>0</v>
      </c>
      <c r="N1083" s="101" t="str">
        <f t="shared" si="213"/>
        <v>OK</v>
      </c>
      <c r="O1083" s="103"/>
    </row>
    <row r="1084" spans="2:15">
      <c r="B1084" s="99">
        <v>16</v>
      </c>
      <c r="C1084" s="154"/>
      <c r="D1084" s="157"/>
      <c r="E1084" s="135">
        <f>IF(C1084=0,0,VLOOKUP(C1084,Personal!B:C,2,FALSE))</f>
        <v>0</v>
      </c>
      <c r="F1084" s="155"/>
      <c r="G1084" s="68">
        <f t="shared" si="209"/>
        <v>0</v>
      </c>
      <c r="I1084" s="119"/>
      <c r="J1084" s="58">
        <f t="shared" si="210"/>
        <v>0</v>
      </c>
      <c r="K1084" s="185" t="e">
        <f>VLOOKUP(C1084,Personal!B:D,3,FALSE)</f>
        <v>#N/A</v>
      </c>
      <c r="L1084" s="57">
        <f t="shared" si="211"/>
        <v>0</v>
      </c>
      <c r="M1084" s="56">
        <f t="shared" si="208"/>
        <v>0</v>
      </c>
      <c r="N1084" s="101" t="str">
        <f t="shared" si="213"/>
        <v>OK</v>
      </c>
      <c r="O1084" s="103"/>
    </row>
    <row r="1085" spans="2:15">
      <c r="B1085" s="99">
        <v>17</v>
      </c>
      <c r="C1085" s="154"/>
      <c r="D1085" s="157"/>
      <c r="E1085" s="135">
        <f>IF(C1085=0,0,VLOOKUP(C1085,Personal!B:C,2,FALSE))</f>
        <v>0</v>
      </c>
      <c r="F1085" s="155"/>
      <c r="G1085" s="68">
        <f t="shared" si="209"/>
        <v>0</v>
      </c>
      <c r="I1085" s="119"/>
      <c r="J1085" s="58">
        <f t="shared" si="210"/>
        <v>0</v>
      </c>
      <c r="K1085" s="185" t="e">
        <f>VLOOKUP(C1085,Personal!B:D,3,FALSE)</f>
        <v>#N/A</v>
      </c>
      <c r="L1085" s="57">
        <f t="shared" si="211"/>
        <v>0</v>
      </c>
      <c r="M1085" s="56">
        <f t="shared" si="208"/>
        <v>0</v>
      </c>
      <c r="N1085" s="101" t="str">
        <f t="shared" si="213"/>
        <v>OK</v>
      </c>
      <c r="O1085" s="103"/>
    </row>
    <row r="1086" spans="2:15">
      <c r="B1086" s="99">
        <v>18</v>
      </c>
      <c r="C1086" s="154"/>
      <c r="D1086" s="157"/>
      <c r="E1086" s="135">
        <f>IF(C1086=0,0,VLOOKUP(C1086,Personal!B:C,2,FALSE))</f>
        <v>0</v>
      </c>
      <c r="F1086" s="155"/>
      <c r="G1086" s="68">
        <f t="shared" si="209"/>
        <v>0</v>
      </c>
      <c r="I1086" s="119"/>
      <c r="J1086" s="58">
        <f t="shared" si="210"/>
        <v>0</v>
      </c>
      <c r="K1086" s="185" t="e">
        <f>VLOOKUP(C1086,Personal!B:D,3,FALSE)</f>
        <v>#N/A</v>
      </c>
      <c r="L1086" s="57">
        <f t="shared" si="211"/>
        <v>0</v>
      </c>
      <c r="M1086" s="56">
        <f t="shared" si="208"/>
        <v>0</v>
      </c>
      <c r="N1086" s="101" t="str">
        <f t="shared" si="213"/>
        <v>OK</v>
      </c>
      <c r="O1086" s="103"/>
    </row>
    <row r="1087" spans="2:15">
      <c r="B1087" s="99">
        <v>19</v>
      </c>
      <c r="C1087" s="154"/>
      <c r="D1087" s="157"/>
      <c r="E1087" s="135">
        <f>IF(C1087=0,0,VLOOKUP(C1087,Personal!B:C,2,FALSE))</f>
        <v>0</v>
      </c>
      <c r="F1087" s="155"/>
      <c r="G1087" s="68">
        <f t="shared" si="209"/>
        <v>0</v>
      </c>
      <c r="I1087" s="119"/>
      <c r="J1087" s="58">
        <f t="shared" si="210"/>
        <v>0</v>
      </c>
      <c r="K1087" s="185" t="e">
        <f>VLOOKUP(C1087,Personal!B:D,3,FALSE)</f>
        <v>#N/A</v>
      </c>
      <c r="L1087" s="57">
        <f t="shared" si="211"/>
        <v>0</v>
      </c>
      <c r="M1087" s="56">
        <f t="shared" si="208"/>
        <v>0</v>
      </c>
      <c r="N1087" s="101" t="str">
        <f>IF(J1087=L1087,"OK","LIMITADO A MÁXIMO CONVOCATORIA")</f>
        <v>OK</v>
      </c>
      <c r="O1087" s="103"/>
    </row>
    <row r="1088" spans="2:15">
      <c r="B1088" s="99">
        <v>20</v>
      </c>
      <c r="C1088" s="154"/>
      <c r="D1088" s="157"/>
      <c r="E1088" s="135">
        <f>IF(C1088=0,0,VLOOKUP(C1088,Personal!B:C,2,FALSE))</f>
        <v>0</v>
      </c>
      <c r="F1088" s="155"/>
      <c r="G1088" s="68">
        <f t="shared" si="209"/>
        <v>0</v>
      </c>
      <c r="I1088" s="119"/>
      <c r="J1088" s="58">
        <f t="shared" si="210"/>
        <v>0</v>
      </c>
      <c r="K1088" s="185" t="e">
        <f>VLOOKUP(C1088,Personal!B:D,3,FALSE)</f>
        <v>#N/A</v>
      </c>
      <c r="L1088" s="57">
        <f t="shared" si="211"/>
        <v>0</v>
      </c>
      <c r="M1088" s="56">
        <f t="shared" si="208"/>
        <v>0</v>
      </c>
      <c r="N1088" s="101" t="str">
        <f>IF(J1088=L1088,"OK","LIMITADO A MÁXIMO CONVOCATORIA")</f>
        <v>OK</v>
      </c>
      <c r="O1088" s="103"/>
    </row>
    <row r="1089" spans="2:15">
      <c r="B1089" s="99">
        <v>21</v>
      </c>
      <c r="C1089" s="154"/>
      <c r="D1089" s="154"/>
      <c r="E1089" s="135">
        <f>IF(C1089=0,0,VLOOKUP(C1089,Personal!B:C,2,FALSE))</f>
        <v>0</v>
      </c>
      <c r="F1089" s="155"/>
      <c r="G1089" s="68">
        <f t="shared" si="209"/>
        <v>0</v>
      </c>
      <c r="I1089" s="119"/>
      <c r="J1089" s="58">
        <f t="shared" si="210"/>
        <v>0</v>
      </c>
      <c r="K1089" s="185" t="e">
        <f>VLOOKUP(C1089,Personal!B:D,3,FALSE)</f>
        <v>#N/A</v>
      </c>
      <c r="L1089" s="57">
        <f t="shared" si="211"/>
        <v>0</v>
      </c>
      <c r="M1089" s="56">
        <f t="shared" si="208"/>
        <v>0</v>
      </c>
      <c r="N1089" s="101" t="str">
        <f>IF(J1089=L1089,"OK","LIMITADO A MÁXIMO CONVOCATORIA")</f>
        <v>OK</v>
      </c>
      <c r="O1089" s="103"/>
    </row>
    <row r="1090" spans="2:15">
      <c r="B1090" s="99">
        <v>22</v>
      </c>
      <c r="C1090" s="154"/>
      <c r="D1090" s="157"/>
      <c r="E1090" s="135">
        <f>IF(C1090=0,0,VLOOKUP(C1090,Personal!B:C,2,FALSE))</f>
        <v>0</v>
      </c>
      <c r="F1090" s="155"/>
      <c r="G1090" s="68">
        <f t="shared" si="209"/>
        <v>0</v>
      </c>
      <c r="I1090" s="119"/>
      <c r="J1090" s="58">
        <f t="shared" si="210"/>
        <v>0</v>
      </c>
      <c r="K1090" s="185" t="e">
        <f>VLOOKUP(C1090,Personal!B:D,3,FALSE)</f>
        <v>#N/A</v>
      </c>
      <c r="L1090" s="57">
        <f t="shared" si="211"/>
        <v>0</v>
      </c>
      <c r="M1090" s="56">
        <f t="shared" si="208"/>
        <v>0</v>
      </c>
      <c r="N1090" s="101" t="str">
        <f t="shared" ref="N1090:N1096" si="214">IF(J1090=L1090,"OK","LIMITADO A MÁXIMO CONVOCATORIA")</f>
        <v>OK</v>
      </c>
      <c r="O1090" s="103"/>
    </row>
    <row r="1091" spans="2:15">
      <c r="B1091" s="99">
        <v>23</v>
      </c>
      <c r="C1091" s="154"/>
      <c r="D1091" s="157"/>
      <c r="E1091" s="135">
        <f>IF(C1091=0,0,VLOOKUP(C1091,Personal!B:C,2,FALSE))</f>
        <v>0</v>
      </c>
      <c r="F1091" s="155"/>
      <c r="G1091" s="68">
        <f t="shared" si="209"/>
        <v>0</v>
      </c>
      <c r="I1091" s="119"/>
      <c r="J1091" s="58">
        <f t="shared" si="210"/>
        <v>0</v>
      </c>
      <c r="K1091" s="185" t="e">
        <f>VLOOKUP(C1091,Personal!B:D,3,FALSE)</f>
        <v>#N/A</v>
      </c>
      <c r="L1091" s="57">
        <f t="shared" si="211"/>
        <v>0</v>
      </c>
      <c r="M1091" s="56">
        <f t="shared" si="208"/>
        <v>0</v>
      </c>
      <c r="N1091" s="101" t="str">
        <f t="shared" si="214"/>
        <v>OK</v>
      </c>
      <c r="O1091" s="103"/>
    </row>
    <row r="1092" spans="2:15">
      <c r="B1092" s="99">
        <v>24</v>
      </c>
      <c r="C1092" s="154"/>
      <c r="D1092" s="157"/>
      <c r="E1092" s="135">
        <f>IF(C1092=0,0,VLOOKUP(C1092,Personal!B:C,2,FALSE))</f>
        <v>0</v>
      </c>
      <c r="F1092" s="155"/>
      <c r="G1092" s="68">
        <f t="shared" si="209"/>
        <v>0</v>
      </c>
      <c r="I1092" s="119"/>
      <c r="J1092" s="58">
        <f t="shared" si="210"/>
        <v>0</v>
      </c>
      <c r="K1092" s="185" t="e">
        <f>VLOOKUP(C1092,Personal!B:D,3,FALSE)</f>
        <v>#N/A</v>
      </c>
      <c r="L1092" s="57">
        <f t="shared" si="211"/>
        <v>0</v>
      </c>
      <c r="M1092" s="56">
        <f t="shared" si="208"/>
        <v>0</v>
      </c>
      <c r="N1092" s="101" t="str">
        <f t="shared" si="214"/>
        <v>OK</v>
      </c>
      <c r="O1092" s="103"/>
    </row>
    <row r="1093" spans="2:15">
      <c r="B1093" s="99">
        <v>25</v>
      </c>
      <c r="C1093" s="154"/>
      <c r="D1093" s="157"/>
      <c r="E1093" s="135">
        <f>IF(C1093=0,0,VLOOKUP(C1093,Personal!B:C,2,FALSE))</f>
        <v>0</v>
      </c>
      <c r="F1093" s="155"/>
      <c r="G1093" s="68">
        <f t="shared" si="209"/>
        <v>0</v>
      </c>
      <c r="I1093" s="119"/>
      <c r="J1093" s="58">
        <f t="shared" si="210"/>
        <v>0</v>
      </c>
      <c r="K1093" s="185" t="e">
        <f>VLOOKUP(C1093,Personal!B:D,3,FALSE)</f>
        <v>#N/A</v>
      </c>
      <c r="L1093" s="57">
        <f t="shared" si="211"/>
        <v>0</v>
      </c>
      <c r="M1093" s="56">
        <f t="shared" si="208"/>
        <v>0</v>
      </c>
      <c r="N1093" s="101" t="str">
        <f t="shared" si="214"/>
        <v>OK</v>
      </c>
      <c r="O1093" s="103"/>
    </row>
    <row r="1094" spans="2:15">
      <c r="B1094" s="99">
        <v>26</v>
      </c>
      <c r="C1094" s="154"/>
      <c r="D1094" s="157"/>
      <c r="E1094" s="135">
        <f>IF(C1094=0,0,VLOOKUP(C1094,Personal!B:C,2,FALSE))</f>
        <v>0</v>
      </c>
      <c r="F1094" s="155"/>
      <c r="G1094" s="68">
        <f t="shared" si="209"/>
        <v>0</v>
      </c>
      <c r="I1094" s="119"/>
      <c r="J1094" s="58">
        <f t="shared" si="210"/>
        <v>0</v>
      </c>
      <c r="K1094" s="185" t="e">
        <f>VLOOKUP(C1094,Personal!B:D,3,FALSE)</f>
        <v>#N/A</v>
      </c>
      <c r="L1094" s="57">
        <f t="shared" si="211"/>
        <v>0</v>
      </c>
      <c r="M1094" s="56">
        <f t="shared" si="208"/>
        <v>0</v>
      </c>
      <c r="N1094" s="101" t="str">
        <f t="shared" si="214"/>
        <v>OK</v>
      </c>
      <c r="O1094" s="103"/>
    </row>
    <row r="1095" spans="2:15">
      <c r="B1095" s="99">
        <v>27</v>
      </c>
      <c r="C1095" s="154"/>
      <c r="D1095" s="157"/>
      <c r="E1095" s="135">
        <f>IF(C1095=0,0,VLOOKUP(C1095,Personal!B:C,2,FALSE))</f>
        <v>0</v>
      </c>
      <c r="F1095" s="155"/>
      <c r="G1095" s="68">
        <f t="shared" si="209"/>
        <v>0</v>
      </c>
      <c r="I1095" s="119"/>
      <c r="J1095" s="58">
        <f t="shared" si="210"/>
        <v>0</v>
      </c>
      <c r="K1095" s="185" t="e">
        <f>VLOOKUP(C1095,Personal!B:D,3,FALSE)</f>
        <v>#N/A</v>
      </c>
      <c r="L1095" s="57">
        <f t="shared" si="211"/>
        <v>0</v>
      </c>
      <c r="M1095" s="56">
        <f t="shared" si="208"/>
        <v>0</v>
      </c>
      <c r="N1095" s="101" t="str">
        <f t="shared" si="214"/>
        <v>OK</v>
      </c>
      <c r="O1095" s="103"/>
    </row>
    <row r="1096" spans="2:15">
      <c r="B1096" s="99">
        <v>28</v>
      </c>
      <c r="C1096" s="154"/>
      <c r="D1096" s="157"/>
      <c r="E1096" s="135">
        <f>IF(C1096=0,0,VLOOKUP(C1096,Personal!B:C,2,FALSE))</f>
        <v>0</v>
      </c>
      <c r="F1096" s="155"/>
      <c r="G1096" s="68">
        <f t="shared" si="209"/>
        <v>0</v>
      </c>
      <c r="I1096" s="119"/>
      <c r="J1096" s="58">
        <f t="shared" si="210"/>
        <v>0</v>
      </c>
      <c r="K1096" s="185" t="e">
        <f>VLOOKUP(C1096,Personal!B:D,3,FALSE)</f>
        <v>#N/A</v>
      </c>
      <c r="L1096" s="57">
        <f t="shared" si="211"/>
        <v>0</v>
      </c>
      <c r="M1096" s="56">
        <f t="shared" si="208"/>
        <v>0</v>
      </c>
      <c r="N1096" s="101" t="str">
        <f t="shared" si="214"/>
        <v>OK</v>
      </c>
      <c r="O1096" s="103"/>
    </row>
    <row r="1097" spans="2:15">
      <c r="B1097" s="99">
        <v>29</v>
      </c>
      <c r="C1097" s="154"/>
      <c r="D1097" s="157"/>
      <c r="E1097" s="135">
        <f>IF(C1097=0,0,VLOOKUP(C1097,Personal!B:C,2,FALSE))</f>
        <v>0</v>
      </c>
      <c r="F1097" s="155"/>
      <c r="G1097" s="68">
        <f t="shared" si="209"/>
        <v>0</v>
      </c>
      <c r="I1097" s="119"/>
      <c r="J1097" s="58">
        <f t="shared" si="210"/>
        <v>0</v>
      </c>
      <c r="K1097" s="185" t="e">
        <f>VLOOKUP(C1097,Personal!B:D,3,FALSE)</f>
        <v>#N/A</v>
      </c>
      <c r="L1097" s="57">
        <f t="shared" si="211"/>
        <v>0</v>
      </c>
      <c r="M1097" s="56">
        <f t="shared" si="208"/>
        <v>0</v>
      </c>
      <c r="N1097" s="101" t="str">
        <f>IF(J1097=L1097,"OK","LIMITADO A MÁXIMO CONVOCATORIA")</f>
        <v>OK</v>
      </c>
      <c r="O1097" s="103"/>
    </row>
    <row r="1098" spans="2:15" ht="13.5" thickBot="1">
      <c r="B1098" s="99">
        <v>30</v>
      </c>
      <c r="C1098" s="154"/>
      <c r="D1098" s="157"/>
      <c r="E1098" s="135">
        <f>IF(C1098=0,0,VLOOKUP(C1098,Personal!B:C,2,FALSE))</f>
        <v>0</v>
      </c>
      <c r="F1098" s="155"/>
      <c r="G1098" s="68">
        <f t="shared" si="209"/>
        <v>0</v>
      </c>
      <c r="I1098" s="119"/>
      <c r="J1098" s="58">
        <f t="shared" si="210"/>
        <v>0</v>
      </c>
      <c r="K1098" s="185" t="e">
        <f>VLOOKUP(C1098,Personal!B:D,3,FALSE)</f>
        <v>#N/A</v>
      </c>
      <c r="L1098" s="57">
        <f t="shared" si="211"/>
        <v>0</v>
      </c>
      <c r="M1098" s="56">
        <f t="shared" si="208"/>
        <v>0</v>
      </c>
      <c r="N1098" s="101" t="str">
        <f>IF(J1098=L1098,"OK","LIMITADO A MÁXIMO CONVOCATORIA")</f>
        <v>OK</v>
      </c>
      <c r="O1098" s="103"/>
    </row>
    <row r="1099" spans="2:15" ht="26.25" thickBot="1">
      <c r="C1099" s="131" t="s">
        <v>1554</v>
      </c>
      <c r="D1099" s="131"/>
      <c r="E1099" s="132"/>
      <c r="F1099" s="133">
        <f>+SUM(F1069:F1098)</f>
        <v>0</v>
      </c>
      <c r="G1099" s="133">
        <f>+SUM(G1069:G1098)</f>
        <v>0</v>
      </c>
      <c r="I1099" s="119"/>
      <c r="J1099" s="104" t="s">
        <v>1547</v>
      </c>
      <c r="K1099" s="125"/>
      <c r="L1099" s="105" t="s">
        <v>1547</v>
      </c>
      <c r="M1099" s="89">
        <f>+SUM(M1069:M1098)</f>
        <v>0</v>
      </c>
      <c r="N1099" s="118"/>
      <c r="O1099" s="128"/>
    </row>
    <row r="1100" spans="2:15" ht="13.5" thickBot="1">
      <c r="I1100" s="120"/>
      <c r="J1100" s="121"/>
      <c r="K1100" s="121"/>
      <c r="L1100" s="121"/>
      <c r="M1100" s="121"/>
      <c r="N1100" s="121"/>
      <c r="O1100" s="108"/>
    </row>
  </sheetData>
  <sheetProtection formatCells="0" formatColumns="0" formatRows="0" insertRows="0" deleteRows="0"/>
  <mergeCells count="8">
    <mergeCell ref="I5:N5"/>
    <mergeCell ref="C2:G3"/>
    <mergeCell ref="C5:G5"/>
    <mergeCell ref="E1067:G1067"/>
    <mergeCell ref="E927:G927"/>
    <mergeCell ref="E962:G962"/>
    <mergeCell ref="E997:G997"/>
    <mergeCell ref="E1032:G1032"/>
  </mergeCells>
  <conditionalFormatting sqref="N9:N38">
    <cfRule type="cellIs" dxfId="125" priority="332" operator="equal">
      <formula>"LIMITADO A MÁXIMO CONVOCATORIA"</formula>
    </cfRule>
    <cfRule type="cellIs" dxfId="124" priority="333" operator="equal">
      <formula>"OK"</formula>
    </cfRule>
  </conditionalFormatting>
  <conditionalFormatting sqref="N45:N46">
    <cfRule type="containsText" dxfId="123" priority="251" operator="containsText" text="supera">
      <formula>NOT(ISERROR(SEARCH("supera",N45)))</formula>
    </cfRule>
  </conditionalFormatting>
  <conditionalFormatting sqref="N52:N81">
    <cfRule type="cellIs" dxfId="122" priority="342" operator="equal">
      <formula>"LIMITADO A MÁXIMO CONVOCATORIA"</formula>
    </cfRule>
    <cfRule type="cellIs" dxfId="121" priority="343" operator="equal">
      <formula>"OK"</formula>
    </cfRule>
  </conditionalFormatting>
  <conditionalFormatting sqref="N87:N116">
    <cfRule type="cellIs" dxfId="120" priority="282" operator="equal">
      <formula>"LIMITADO A MÁXIMO CONVOCATORIA"</formula>
    </cfRule>
    <cfRule type="cellIs" dxfId="119" priority="283" operator="equal">
      <formula>"OK"</formula>
    </cfRule>
  </conditionalFormatting>
  <conditionalFormatting sqref="N122:N151">
    <cfRule type="cellIs" dxfId="118" priority="272" operator="equal">
      <formula>"LIMITADO A MÁXIMO CONVOCATORIA"</formula>
    </cfRule>
    <cfRule type="cellIs" dxfId="117" priority="273" operator="equal">
      <formula>"OK"</formula>
    </cfRule>
  </conditionalFormatting>
  <conditionalFormatting sqref="N157:N186">
    <cfRule type="cellIs" dxfId="116" priority="262" operator="equal">
      <formula>"LIMITADO A MÁXIMO CONVOCATORIA"</formula>
    </cfRule>
    <cfRule type="cellIs" dxfId="115" priority="263" operator="equal">
      <formula>"OK"</formula>
    </cfRule>
  </conditionalFormatting>
  <conditionalFormatting sqref="N192:N221">
    <cfRule type="cellIs" dxfId="114" priority="252" operator="equal">
      <formula>"LIMITADO A MÁXIMO CONVOCATORIA"</formula>
    </cfRule>
    <cfRule type="cellIs" dxfId="113" priority="253" operator="equal">
      <formula>"OK"</formula>
    </cfRule>
  </conditionalFormatting>
  <conditionalFormatting sqref="N227:N256">
    <cfRule type="cellIs" dxfId="112" priority="241" operator="equal">
      <formula>"LIMITADO A MÁXIMO CONVOCATORIA"</formula>
    </cfRule>
    <cfRule type="cellIs" dxfId="111" priority="242" operator="equal">
      <formula>"OK"</formula>
    </cfRule>
  </conditionalFormatting>
  <conditionalFormatting sqref="N262:N291">
    <cfRule type="cellIs" dxfId="110" priority="231" operator="equal">
      <formula>"LIMITADO A MÁXIMO CONVOCATORIA"</formula>
    </cfRule>
    <cfRule type="cellIs" dxfId="109" priority="232" operator="equal">
      <formula>"OK"</formula>
    </cfRule>
  </conditionalFormatting>
  <conditionalFormatting sqref="N297:N326">
    <cfRule type="cellIs" dxfId="108" priority="221" operator="equal">
      <formula>"LIMITADO A MÁXIMO CONVOCATORIA"</formula>
    </cfRule>
    <cfRule type="cellIs" dxfId="107" priority="222" operator="equal">
      <formula>"OK"</formula>
    </cfRule>
  </conditionalFormatting>
  <conditionalFormatting sqref="N332:N361">
    <cfRule type="cellIs" dxfId="106" priority="211" operator="equal">
      <formula>"LIMITADO A MÁXIMO CONVOCATORIA"</formula>
    </cfRule>
    <cfRule type="cellIs" dxfId="105" priority="212" operator="equal">
      <formula>"OK"</formula>
    </cfRule>
  </conditionalFormatting>
  <conditionalFormatting sqref="N367:N396">
    <cfRule type="cellIs" dxfId="104" priority="201" operator="equal">
      <formula>"LIMITADO A MÁXIMO CONVOCATORIA"</formula>
    </cfRule>
    <cfRule type="cellIs" dxfId="103" priority="202" operator="equal">
      <formula>"OK"</formula>
    </cfRule>
  </conditionalFormatting>
  <conditionalFormatting sqref="N402:N431">
    <cfRule type="cellIs" dxfId="102" priority="191" operator="equal">
      <formula>"LIMITADO A MÁXIMO CONVOCATORIA"</formula>
    </cfRule>
    <cfRule type="cellIs" dxfId="101" priority="192" operator="equal">
      <formula>"OK"</formula>
    </cfRule>
  </conditionalFormatting>
  <conditionalFormatting sqref="N437:N466">
    <cfRule type="cellIs" dxfId="100" priority="181" operator="equal">
      <formula>"LIMITADO A MÁXIMO CONVOCATORIA"</formula>
    </cfRule>
    <cfRule type="cellIs" dxfId="99" priority="182" operator="equal">
      <formula>"OK"</formula>
    </cfRule>
  </conditionalFormatting>
  <conditionalFormatting sqref="N472:N501">
    <cfRule type="cellIs" dxfId="98" priority="171" operator="equal">
      <formula>"LIMITADO A MÁXIMO CONVOCATORIA"</formula>
    </cfRule>
    <cfRule type="cellIs" dxfId="97" priority="172" operator="equal">
      <formula>"OK"</formula>
    </cfRule>
  </conditionalFormatting>
  <conditionalFormatting sqref="N508:N537">
    <cfRule type="cellIs" dxfId="96" priority="161" operator="equal">
      <formula>"LIMITADO A MÁXIMO CONVOCATORIA"</formula>
    </cfRule>
    <cfRule type="cellIs" dxfId="95" priority="162" operator="equal">
      <formula>"OK"</formula>
    </cfRule>
  </conditionalFormatting>
  <conditionalFormatting sqref="N543:N572">
    <cfRule type="cellIs" dxfId="94" priority="151" operator="equal">
      <formula>"LIMITADO A MÁXIMO CONVOCATORIA"</formula>
    </cfRule>
    <cfRule type="cellIs" dxfId="93" priority="152" operator="equal">
      <formula>"OK"</formula>
    </cfRule>
  </conditionalFormatting>
  <conditionalFormatting sqref="N578:N607">
    <cfRule type="cellIs" dxfId="92" priority="141" operator="equal">
      <formula>"LIMITADO A MÁXIMO CONVOCATORIA"</formula>
    </cfRule>
    <cfRule type="cellIs" dxfId="91" priority="142" operator="equal">
      <formula>"OK"</formula>
    </cfRule>
  </conditionalFormatting>
  <conditionalFormatting sqref="N613:N642">
    <cfRule type="cellIs" dxfId="90" priority="131" operator="equal">
      <formula>"LIMITADO A MÁXIMO CONVOCATORIA"</formula>
    </cfRule>
    <cfRule type="cellIs" dxfId="89" priority="132" operator="equal">
      <formula>"OK"</formula>
    </cfRule>
  </conditionalFormatting>
  <conditionalFormatting sqref="N648:N677">
    <cfRule type="cellIs" dxfId="88" priority="121" operator="equal">
      <formula>"LIMITADO A MÁXIMO CONVOCATORIA"</formula>
    </cfRule>
    <cfRule type="cellIs" dxfId="87" priority="122" operator="equal">
      <formula>"OK"</formula>
    </cfRule>
  </conditionalFormatting>
  <conditionalFormatting sqref="N683:N712">
    <cfRule type="cellIs" dxfId="86" priority="111" operator="equal">
      <formula>"LIMITADO A MÁXIMO CONVOCATORIA"</formula>
    </cfRule>
    <cfRule type="cellIs" dxfId="85" priority="112" operator="equal">
      <formula>"OK"</formula>
    </cfRule>
  </conditionalFormatting>
  <conditionalFormatting sqref="N718:N747">
    <cfRule type="cellIs" dxfId="84" priority="101" operator="equal">
      <formula>"LIMITADO A MÁXIMO CONVOCATORIA"</formula>
    </cfRule>
    <cfRule type="cellIs" dxfId="83" priority="102" operator="equal">
      <formula>"OK"</formula>
    </cfRule>
  </conditionalFormatting>
  <conditionalFormatting sqref="N753:N782">
    <cfRule type="cellIs" dxfId="82" priority="91" operator="equal">
      <formula>"LIMITADO A MÁXIMO CONVOCATORIA"</formula>
    </cfRule>
    <cfRule type="cellIs" dxfId="81" priority="92" operator="equal">
      <formula>"OK"</formula>
    </cfRule>
  </conditionalFormatting>
  <conditionalFormatting sqref="N788:N817">
    <cfRule type="cellIs" dxfId="80" priority="81" operator="equal">
      <formula>"LIMITADO A MÁXIMO CONVOCATORIA"</formula>
    </cfRule>
    <cfRule type="cellIs" dxfId="79" priority="82" operator="equal">
      <formula>"OK"</formula>
    </cfRule>
  </conditionalFormatting>
  <conditionalFormatting sqref="N823:N852">
    <cfRule type="cellIs" dxfId="78" priority="71" operator="equal">
      <formula>"LIMITADO A MÁXIMO CONVOCATORIA"</formula>
    </cfRule>
    <cfRule type="cellIs" dxfId="77" priority="72" operator="equal">
      <formula>"OK"</formula>
    </cfRule>
  </conditionalFormatting>
  <conditionalFormatting sqref="N858:N887">
    <cfRule type="cellIs" dxfId="76" priority="61" operator="equal">
      <formula>"LIMITADO A MÁXIMO CONVOCATORIA"</formula>
    </cfRule>
    <cfRule type="cellIs" dxfId="75" priority="62" operator="equal">
      <formula>"OK"</formula>
    </cfRule>
  </conditionalFormatting>
  <conditionalFormatting sqref="N894:N923">
    <cfRule type="cellIs" dxfId="74" priority="51" operator="equal">
      <formula>"LIMITADO A MÁXIMO CONVOCATORIA"</formula>
    </cfRule>
    <cfRule type="cellIs" dxfId="73" priority="52" operator="equal">
      <formula>"OK"</formula>
    </cfRule>
  </conditionalFormatting>
  <conditionalFormatting sqref="N929:N958">
    <cfRule type="cellIs" dxfId="72" priority="41" operator="equal">
      <formula>"LIMITADO A MÁXIMO CONVOCATORIA"</formula>
    </cfRule>
    <cfRule type="cellIs" dxfId="71" priority="42" operator="equal">
      <formula>"OK"</formula>
    </cfRule>
  </conditionalFormatting>
  <conditionalFormatting sqref="N964:N993">
    <cfRule type="cellIs" dxfId="70" priority="31" operator="equal">
      <formula>"LIMITADO A MÁXIMO CONVOCATORIA"</formula>
    </cfRule>
    <cfRule type="cellIs" dxfId="69" priority="32" operator="equal">
      <formula>"OK"</formula>
    </cfRule>
  </conditionalFormatting>
  <conditionalFormatting sqref="N999:N1028">
    <cfRule type="cellIs" dxfId="68" priority="21" operator="equal">
      <formula>"LIMITADO A MÁXIMO CONVOCATORIA"</formula>
    </cfRule>
    <cfRule type="cellIs" dxfId="67" priority="22" operator="equal">
      <formula>"OK"</formula>
    </cfRule>
  </conditionalFormatting>
  <conditionalFormatting sqref="N1034:N1063">
    <cfRule type="cellIs" dxfId="66" priority="11" operator="equal">
      <formula>"LIMITADO A MÁXIMO CONVOCATORIA"</formula>
    </cfRule>
    <cfRule type="cellIs" dxfId="65" priority="12" operator="equal">
      <formula>"OK"</formula>
    </cfRule>
  </conditionalFormatting>
  <conditionalFormatting sqref="N1069:N1098">
    <cfRule type="cellIs" dxfId="64" priority="1" operator="equal">
      <formula>"LIMITADO A MÁXIMO CONVOCATORIA"</formula>
    </cfRule>
    <cfRule type="cellIs" dxfId="63" priority="2" operator="equal">
      <formula>"OK"</formula>
    </cfRule>
  </conditionalFormatting>
  <pageMargins left="0.7" right="0.7" top="0.75" bottom="0.75" header="0.3" footer="0.3"/>
  <pageSetup paperSize="9" orientation="portrait" horizontalDpi="4294967294"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0000000}">
          <x14:formula1>
            <xm:f>Personal!$B:$B</xm:f>
          </x14:formula1>
          <xm:sqref>C52:C64 C87:C116 C122:C151 C157:C186 C192:C221 C9:C38 C227:C239 C262:C291 C297:C326 C332:C361 C367:C396 C402:C431 C437:C466 C472:C501 C508:C537 C543:C572 C578:C607 C613:C642 C648:C677 C683:C712 C718:C747 C753:C782 C788:C817 C823:C852 C858:C887 C894:C923 C929:C958 C964:C993 C999:C1028 C1034:C1063 C1069:C1098</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81697-AA41-43AD-8140-FAD67FB32FEB}">
  <dimension ref="B1:N63"/>
  <sheetViews>
    <sheetView topLeftCell="A9" zoomScale="85" zoomScaleNormal="85" workbookViewId="0">
      <selection activeCell="M66" sqref="M66"/>
    </sheetView>
  </sheetViews>
  <sheetFormatPr baseColWidth="10" defaultColWidth="11.42578125" defaultRowHeight="12.75"/>
  <cols>
    <col min="1" max="1" width="1.5703125" style="8" customWidth="1"/>
    <col min="2" max="2" width="4.85546875" style="8" customWidth="1"/>
    <col min="3" max="3" width="19.140625" style="8" customWidth="1"/>
    <col min="4" max="4" width="35.42578125" style="8" customWidth="1"/>
    <col min="5" max="5" width="17" style="8" customWidth="1"/>
    <col min="6" max="6" width="18.5703125" style="8" customWidth="1"/>
    <col min="7" max="7" width="30.5703125" style="8" customWidth="1"/>
    <col min="8" max="11" width="27.28515625" style="8" customWidth="1"/>
    <col min="12" max="12" width="16.140625" style="8" customWidth="1"/>
    <col min="13" max="13" width="32.42578125" style="8" customWidth="1"/>
    <col min="14" max="14" width="27.5703125" style="8" customWidth="1"/>
    <col min="15" max="16384" width="11.42578125" style="8"/>
  </cols>
  <sheetData>
    <row r="1" spans="2:14" s="18" customFormat="1"/>
    <row r="2" spans="2:14" s="18" customFormat="1"/>
    <row r="3" spans="2:14" s="18" customFormat="1" ht="45.75" customHeight="1">
      <c r="C3" s="241" t="s">
        <v>1647</v>
      </c>
      <c r="D3" s="242"/>
      <c r="E3" s="242"/>
      <c r="F3" s="242"/>
      <c r="G3" s="242"/>
      <c r="H3" s="243"/>
      <c r="I3" s="190"/>
      <c r="J3" s="190"/>
      <c r="K3" s="190"/>
    </row>
    <row r="4" spans="2:14" s="18" customFormat="1" ht="45.75" customHeight="1">
      <c r="C4" s="258" t="s">
        <v>1642</v>
      </c>
      <c r="D4" s="259"/>
      <c r="E4" s="259"/>
      <c r="F4" s="259"/>
      <c r="G4" s="259"/>
      <c r="H4" s="259"/>
      <c r="I4" s="190"/>
      <c r="J4" s="190"/>
      <c r="K4" s="190"/>
    </row>
    <row r="5" spans="2:14" s="18" customFormat="1" ht="256.5" customHeight="1">
      <c r="C5" s="260"/>
      <c r="D5" s="260"/>
      <c r="E5" s="260"/>
      <c r="F5" s="260"/>
      <c r="G5" s="260"/>
      <c r="H5" s="260"/>
      <c r="I5" s="190"/>
      <c r="J5" s="190"/>
      <c r="K5" s="190"/>
    </row>
    <row r="6" spans="2:14" s="18" customFormat="1">
      <c r="C6" s="19"/>
      <c r="D6" s="19"/>
      <c r="E6" s="19"/>
      <c r="F6" s="19"/>
      <c r="G6" s="19"/>
      <c r="H6" s="19"/>
      <c r="I6" s="19"/>
      <c r="J6" s="19"/>
      <c r="K6" s="19"/>
    </row>
    <row r="7" spans="2:14" s="18" customFormat="1">
      <c r="C7" s="19"/>
      <c r="D7" s="19"/>
      <c r="E7" s="19"/>
      <c r="F7" s="19"/>
      <c r="G7" s="19"/>
      <c r="H7" s="19"/>
      <c r="I7" s="19"/>
      <c r="J7" s="19"/>
      <c r="K7" s="19"/>
    </row>
    <row r="8" spans="2:14" s="18" customFormat="1" ht="18.75">
      <c r="B8" s="33"/>
      <c r="C8" s="214" t="s">
        <v>1534</v>
      </c>
      <c r="D8" s="214"/>
      <c r="E8" s="214"/>
      <c r="F8" s="251"/>
      <c r="G8" s="255"/>
      <c r="H8" s="256"/>
      <c r="I8" s="256"/>
      <c r="J8" s="256"/>
      <c r="K8" s="256"/>
      <c r="L8" s="256"/>
      <c r="M8" s="256"/>
      <c r="N8" s="257"/>
    </row>
    <row r="9" spans="2:14" s="18" customFormat="1" ht="18.75">
      <c r="B9" s="34"/>
      <c r="C9" s="244" t="s">
        <v>1635</v>
      </c>
      <c r="D9" s="245"/>
      <c r="E9" s="246"/>
      <c r="F9" s="252"/>
      <c r="G9" s="253"/>
      <c r="H9" s="253"/>
      <c r="I9" s="253"/>
      <c r="J9" s="253"/>
      <c r="K9" s="253"/>
      <c r="L9" s="253"/>
      <c r="M9" s="253"/>
      <c r="N9" s="254"/>
    </row>
    <row r="10" spans="2:14" s="20" customFormat="1" ht="12.75" customHeight="1">
      <c r="B10" s="35"/>
      <c r="C10" s="247" t="s">
        <v>1036</v>
      </c>
      <c r="D10" s="247"/>
      <c r="E10" s="247"/>
      <c r="F10" s="247" t="s">
        <v>1595</v>
      </c>
      <c r="G10" s="247"/>
      <c r="H10" s="247"/>
      <c r="I10" s="235" t="s">
        <v>1629</v>
      </c>
      <c r="J10" s="236"/>
      <c r="K10" s="237"/>
      <c r="L10" s="247" t="s">
        <v>1037</v>
      </c>
      <c r="M10" s="247"/>
      <c r="N10" s="247"/>
    </row>
    <row r="11" spans="2:14" s="20" customFormat="1" ht="25.5">
      <c r="B11" s="35"/>
      <c r="C11" s="49" t="s">
        <v>1041</v>
      </c>
      <c r="D11" s="49" t="s">
        <v>1559</v>
      </c>
      <c r="E11" s="49" t="s">
        <v>1040</v>
      </c>
      <c r="F11" s="49" t="s">
        <v>1041</v>
      </c>
      <c r="G11" s="49" t="s">
        <v>1542</v>
      </c>
      <c r="H11" s="49" t="s">
        <v>1040</v>
      </c>
      <c r="I11" s="49" t="s">
        <v>1041</v>
      </c>
      <c r="J11" s="49" t="s">
        <v>1542</v>
      </c>
      <c r="K11" s="49" t="s">
        <v>1040</v>
      </c>
      <c r="L11" s="49" t="s">
        <v>1041</v>
      </c>
      <c r="M11" s="49" t="s">
        <v>1542</v>
      </c>
      <c r="N11" s="49" t="s">
        <v>1040</v>
      </c>
    </row>
    <row r="12" spans="2:14" s="38" customFormat="1" ht="15.75" customHeight="1">
      <c r="B12" s="37"/>
      <c r="C12" s="240" t="s">
        <v>1598</v>
      </c>
      <c r="D12" s="240"/>
      <c r="E12" s="163">
        <f>+SUM(E13:E32)</f>
        <v>0</v>
      </c>
      <c r="F12" s="233" t="s">
        <v>1597</v>
      </c>
      <c r="G12" s="234"/>
      <c r="H12" s="163">
        <f>+SUM(H13:H32)</f>
        <v>0</v>
      </c>
      <c r="I12" s="238" t="s">
        <v>1648</v>
      </c>
      <c r="J12" s="239"/>
      <c r="K12" s="163">
        <f>+SUM(K13:K32)</f>
        <v>0</v>
      </c>
      <c r="L12" s="233" t="s">
        <v>1537</v>
      </c>
      <c r="M12" s="234"/>
      <c r="N12" s="163">
        <f>+SUM(N13:N32)</f>
        <v>0</v>
      </c>
    </row>
    <row r="13" spans="2:14" s="18" customFormat="1">
      <c r="B13" s="32">
        <v>1</v>
      </c>
      <c r="C13" s="154"/>
      <c r="D13" s="155"/>
      <c r="E13" s="155"/>
      <c r="F13" s="154"/>
      <c r="G13" s="155"/>
      <c r="H13" s="155"/>
      <c r="I13" s="155"/>
      <c r="J13" s="155"/>
      <c r="K13" s="155"/>
      <c r="L13" s="154"/>
      <c r="M13" s="155"/>
      <c r="N13" s="155"/>
    </row>
    <row r="14" spans="2:14" s="18" customFormat="1">
      <c r="B14" s="22">
        <v>2</v>
      </c>
      <c r="C14" s="154"/>
      <c r="D14" s="156"/>
      <c r="E14" s="156"/>
      <c r="F14" s="154"/>
      <c r="G14" s="156"/>
      <c r="H14" s="156"/>
      <c r="I14" s="155"/>
      <c r="J14" s="155"/>
      <c r="K14" s="155"/>
      <c r="L14" s="154"/>
      <c r="M14" s="156"/>
      <c r="N14" s="156"/>
    </row>
    <row r="15" spans="2:14" s="18" customFormat="1">
      <c r="B15" s="22">
        <v>3</v>
      </c>
      <c r="C15" s="154"/>
      <c r="D15" s="156"/>
      <c r="E15" s="156"/>
      <c r="F15" s="154"/>
      <c r="G15" s="156"/>
      <c r="H15" s="156"/>
      <c r="I15" s="155"/>
      <c r="J15" s="155"/>
      <c r="K15" s="155"/>
      <c r="L15" s="154"/>
      <c r="M15" s="156"/>
      <c r="N15" s="156"/>
    </row>
    <row r="16" spans="2:14" s="18" customFormat="1">
      <c r="B16" s="22">
        <v>4</v>
      </c>
      <c r="C16" s="154"/>
      <c r="D16" s="156"/>
      <c r="E16" s="156"/>
      <c r="F16" s="154"/>
      <c r="G16" s="156"/>
      <c r="H16" s="156"/>
      <c r="I16" s="155"/>
      <c r="J16" s="155"/>
      <c r="K16" s="155"/>
      <c r="L16" s="154"/>
      <c r="M16" s="156"/>
      <c r="N16" s="156"/>
    </row>
    <row r="17" spans="2:14" s="18" customFormat="1">
      <c r="B17" s="22">
        <v>5</v>
      </c>
      <c r="C17" s="154"/>
      <c r="D17" s="187"/>
      <c r="E17" s="156"/>
      <c r="F17" s="154"/>
      <c r="G17" s="156"/>
      <c r="H17" s="156"/>
      <c r="I17" s="155"/>
      <c r="J17" s="155"/>
      <c r="K17" s="155"/>
      <c r="L17" s="154"/>
      <c r="M17" s="156"/>
      <c r="N17" s="156"/>
    </row>
    <row r="18" spans="2:14" s="18" customFormat="1">
      <c r="B18" s="32">
        <v>6</v>
      </c>
      <c r="C18" s="154"/>
      <c r="D18" s="156"/>
      <c r="E18" s="156"/>
      <c r="F18" s="154"/>
      <c r="G18" s="156"/>
      <c r="H18" s="156"/>
      <c r="I18" s="155"/>
      <c r="J18" s="155"/>
      <c r="K18" s="155"/>
      <c r="L18" s="154"/>
      <c r="M18" s="156"/>
      <c r="N18" s="156"/>
    </row>
    <row r="19" spans="2:14" s="18" customFormat="1">
      <c r="B19" s="22">
        <v>7</v>
      </c>
      <c r="C19" s="154"/>
      <c r="D19" s="156"/>
      <c r="E19" s="156"/>
      <c r="F19" s="154"/>
      <c r="G19" s="156"/>
      <c r="H19" s="156"/>
      <c r="I19" s="155"/>
      <c r="J19" s="155"/>
      <c r="K19" s="155"/>
      <c r="L19" s="154"/>
      <c r="M19" s="156"/>
      <c r="N19" s="156"/>
    </row>
    <row r="20" spans="2:14" s="18" customFormat="1">
      <c r="B20" s="22">
        <v>8</v>
      </c>
      <c r="C20" s="154"/>
      <c r="D20" s="156"/>
      <c r="E20" s="156"/>
      <c r="F20" s="154"/>
      <c r="G20" s="156"/>
      <c r="H20" s="156"/>
      <c r="I20" s="155"/>
      <c r="J20" s="155"/>
      <c r="K20" s="155"/>
      <c r="L20" s="154"/>
      <c r="M20" s="156"/>
      <c r="N20" s="156"/>
    </row>
    <row r="21" spans="2:14" s="18" customFormat="1">
      <c r="B21" s="22">
        <v>9</v>
      </c>
      <c r="C21" s="154"/>
      <c r="D21" s="156"/>
      <c r="E21" s="156"/>
      <c r="F21" s="154"/>
      <c r="G21" s="156"/>
      <c r="H21" s="156"/>
      <c r="I21" s="155"/>
      <c r="J21" s="155"/>
      <c r="K21" s="155"/>
      <c r="L21" s="154"/>
      <c r="M21" s="156"/>
      <c r="N21" s="156"/>
    </row>
    <row r="22" spans="2:14" s="18" customFormat="1">
      <c r="B22" s="22">
        <v>10</v>
      </c>
      <c r="C22" s="154"/>
      <c r="D22" s="156"/>
      <c r="E22" s="156"/>
      <c r="F22" s="154"/>
      <c r="G22" s="156"/>
      <c r="H22" s="156"/>
      <c r="I22" s="155"/>
      <c r="J22" s="155"/>
      <c r="K22" s="155"/>
      <c r="L22" s="154"/>
      <c r="M22" s="156"/>
      <c r="N22" s="156"/>
    </row>
    <row r="23" spans="2:14" s="18" customFormat="1">
      <c r="B23" s="32">
        <v>11</v>
      </c>
      <c r="C23" s="154"/>
      <c r="D23" s="156"/>
      <c r="E23" s="156"/>
      <c r="F23" s="154"/>
      <c r="G23" s="156"/>
      <c r="H23" s="156"/>
      <c r="I23" s="155"/>
      <c r="J23" s="155"/>
      <c r="K23" s="155"/>
      <c r="L23" s="154"/>
      <c r="M23" s="156"/>
      <c r="N23" s="156"/>
    </row>
    <row r="24" spans="2:14" s="18" customFormat="1">
      <c r="B24" s="22">
        <v>12</v>
      </c>
      <c r="C24" s="154"/>
      <c r="D24" s="156"/>
      <c r="E24" s="156"/>
      <c r="F24" s="154"/>
      <c r="G24" s="156"/>
      <c r="H24" s="156"/>
      <c r="I24" s="155"/>
      <c r="J24" s="155"/>
      <c r="K24" s="155"/>
      <c r="L24" s="154"/>
      <c r="M24" s="156"/>
      <c r="N24" s="156"/>
    </row>
    <row r="25" spans="2:14" s="18" customFormat="1">
      <c r="B25" s="22">
        <v>13</v>
      </c>
      <c r="C25" s="154"/>
      <c r="D25" s="156"/>
      <c r="E25" s="156"/>
      <c r="F25" s="154"/>
      <c r="G25" s="156"/>
      <c r="H25" s="156"/>
      <c r="I25" s="155"/>
      <c r="J25" s="155"/>
      <c r="K25" s="155"/>
      <c r="L25" s="154"/>
      <c r="M25" s="156"/>
      <c r="N25" s="156"/>
    </row>
    <row r="26" spans="2:14" s="18" customFormat="1">
      <c r="B26" s="22">
        <v>14</v>
      </c>
      <c r="C26" s="154"/>
      <c r="D26" s="156"/>
      <c r="E26" s="156"/>
      <c r="F26" s="154"/>
      <c r="G26" s="156"/>
      <c r="H26" s="156"/>
      <c r="I26" s="155"/>
      <c r="J26" s="155"/>
      <c r="K26" s="155"/>
      <c r="L26" s="154"/>
      <c r="M26" s="156"/>
      <c r="N26" s="156"/>
    </row>
    <row r="27" spans="2:14" s="18" customFormat="1">
      <c r="B27" s="22">
        <v>15</v>
      </c>
      <c r="C27" s="154"/>
      <c r="D27" s="156"/>
      <c r="E27" s="156"/>
      <c r="F27" s="154"/>
      <c r="G27" s="156"/>
      <c r="H27" s="156"/>
      <c r="I27" s="155"/>
      <c r="J27" s="155"/>
      <c r="K27" s="155"/>
      <c r="L27" s="154"/>
      <c r="M27" s="156"/>
      <c r="N27" s="156"/>
    </row>
    <row r="28" spans="2:14" s="18" customFormat="1">
      <c r="B28" s="22">
        <v>16</v>
      </c>
      <c r="C28" s="154"/>
      <c r="D28" s="156"/>
      <c r="E28" s="156"/>
      <c r="F28" s="154"/>
      <c r="G28" s="156"/>
      <c r="H28" s="156"/>
      <c r="I28" s="155"/>
      <c r="J28" s="155"/>
      <c r="K28" s="155"/>
      <c r="L28" s="154"/>
      <c r="M28" s="156"/>
      <c r="N28" s="156"/>
    </row>
    <row r="29" spans="2:14" s="18" customFormat="1">
      <c r="B29" s="22">
        <v>17</v>
      </c>
      <c r="C29" s="154"/>
      <c r="D29" s="156"/>
      <c r="E29" s="156"/>
      <c r="F29" s="154"/>
      <c r="G29" s="156"/>
      <c r="H29" s="156"/>
      <c r="I29" s="155"/>
      <c r="J29" s="155"/>
      <c r="K29" s="155"/>
      <c r="L29" s="154"/>
      <c r="M29" s="156"/>
      <c r="N29" s="156"/>
    </row>
    <row r="30" spans="2:14" s="18" customFormat="1">
      <c r="B30" s="22">
        <v>18</v>
      </c>
      <c r="C30" s="154"/>
      <c r="D30" s="156"/>
      <c r="E30" s="156"/>
      <c r="F30" s="154"/>
      <c r="G30" s="156"/>
      <c r="H30" s="156"/>
      <c r="I30" s="155"/>
      <c r="J30" s="155"/>
      <c r="K30" s="155"/>
      <c r="L30" s="154"/>
      <c r="M30" s="156"/>
      <c r="N30" s="156"/>
    </row>
    <row r="31" spans="2:14" s="18" customFormat="1">
      <c r="B31" s="22">
        <v>19</v>
      </c>
      <c r="C31" s="154"/>
      <c r="D31" s="156"/>
      <c r="E31" s="156"/>
      <c r="F31" s="154"/>
      <c r="G31" s="156"/>
      <c r="H31" s="156"/>
      <c r="I31" s="155"/>
      <c r="J31" s="155"/>
      <c r="K31" s="155"/>
      <c r="L31" s="154"/>
      <c r="M31" s="156"/>
      <c r="N31" s="156"/>
    </row>
    <row r="32" spans="2:14" s="18" customFormat="1">
      <c r="B32" s="22">
        <v>20</v>
      </c>
      <c r="C32" s="154"/>
      <c r="D32" s="156"/>
      <c r="E32" s="156"/>
      <c r="F32" s="154"/>
      <c r="G32" s="156"/>
      <c r="H32" s="156"/>
      <c r="I32" s="155"/>
      <c r="J32" s="155"/>
      <c r="K32" s="155"/>
      <c r="L32" s="154"/>
      <c r="M32" s="156"/>
      <c r="N32" s="156"/>
    </row>
    <row r="33" spans="2:14" s="18" customFormat="1" ht="13.5" thickBot="1">
      <c r="C33" s="23"/>
      <c r="D33" s="23"/>
      <c r="E33" s="24"/>
      <c r="F33" s="23"/>
      <c r="G33" s="23"/>
      <c r="H33" s="24"/>
      <c r="I33" s="24"/>
      <c r="J33" s="24"/>
      <c r="K33" s="24"/>
    </row>
    <row r="34" spans="2:14" s="18" customFormat="1">
      <c r="C34" s="73"/>
      <c r="D34" s="74"/>
      <c r="E34" s="76"/>
      <c r="F34" s="74"/>
      <c r="G34" s="74"/>
      <c r="H34" s="76"/>
      <c r="I34" s="76"/>
      <c r="J34" s="76"/>
      <c r="K34" s="76"/>
      <c r="L34" s="76"/>
      <c r="M34" s="76"/>
      <c r="N34" s="81"/>
    </row>
    <row r="35" spans="2:14" s="31" customFormat="1" ht="17.25">
      <c r="C35" s="75"/>
      <c r="D35" s="82"/>
      <c r="E35" s="51" t="s">
        <v>1538</v>
      </c>
      <c r="F35" s="83"/>
      <c r="G35" s="82"/>
      <c r="H35" s="51" t="s">
        <v>1538</v>
      </c>
      <c r="I35" s="188"/>
      <c r="J35" s="82"/>
      <c r="K35" s="51" t="s">
        <v>1538</v>
      </c>
      <c r="L35" s="188"/>
      <c r="M35" s="82"/>
      <c r="N35" s="51" t="s">
        <v>1538</v>
      </c>
    </row>
    <row r="36" spans="2:14" s="31" customFormat="1" ht="30">
      <c r="C36" s="75"/>
      <c r="D36" s="52" t="s">
        <v>1036</v>
      </c>
      <c r="E36" s="51">
        <f>+SUM(E43:E1048576)/2</f>
        <v>0</v>
      </c>
      <c r="F36" s="83"/>
      <c r="G36" s="52" t="s">
        <v>1595</v>
      </c>
      <c r="H36" s="51">
        <f>+SUM(H43:H1048576)/2</f>
        <v>0</v>
      </c>
      <c r="I36" s="188"/>
      <c r="J36" s="52" t="s">
        <v>1632</v>
      </c>
      <c r="K36" s="51">
        <f>+SUM(K43:K1048576)/2</f>
        <v>0</v>
      </c>
      <c r="L36" s="188"/>
      <c r="M36" s="52" t="s">
        <v>1539</v>
      </c>
      <c r="N36" s="51">
        <f>+SUM(N43:N1048576)/2</f>
        <v>0</v>
      </c>
    </row>
    <row r="37" spans="2:14" s="18" customFormat="1" ht="13.5" thickBot="1">
      <c r="C37" s="80"/>
      <c r="D37" s="79"/>
      <c r="E37" s="78"/>
      <c r="F37" s="79"/>
      <c r="G37" s="79"/>
      <c r="H37" s="78"/>
      <c r="I37" s="78"/>
      <c r="J37" s="78"/>
      <c r="K37" s="78"/>
      <c r="L37" s="78"/>
      <c r="M37" s="78"/>
      <c r="N37" s="77"/>
    </row>
    <row r="38" spans="2:14" s="18" customFormat="1">
      <c r="C38" s="23"/>
      <c r="D38" s="23"/>
      <c r="E38" s="24"/>
      <c r="F38" s="23"/>
      <c r="G38" s="23"/>
      <c r="H38" s="24"/>
      <c r="I38" s="24"/>
      <c r="J38" s="24"/>
      <c r="K38" s="24"/>
    </row>
    <row r="39" spans="2:14">
      <c r="C39" s="16"/>
      <c r="D39" s="16"/>
      <c r="E39" s="17"/>
      <c r="F39" s="17"/>
      <c r="G39" s="16"/>
      <c r="H39" s="16"/>
      <c r="I39" s="16"/>
      <c r="J39" s="16"/>
      <c r="K39" s="16"/>
    </row>
    <row r="40" spans="2:14" ht="18.75" customHeight="1">
      <c r="B40" s="34"/>
      <c r="C40" s="248" t="s">
        <v>1636</v>
      </c>
      <c r="D40" s="249"/>
      <c r="E40" s="250"/>
      <c r="F40" s="252"/>
      <c r="G40" s="253"/>
      <c r="H40" s="253"/>
      <c r="I40" s="253"/>
      <c r="J40" s="253"/>
      <c r="K40" s="253"/>
      <c r="L40" s="253"/>
      <c r="M40" s="253"/>
      <c r="N40" s="254"/>
    </row>
    <row r="41" spans="2:14" s="15" customFormat="1" ht="12.75" customHeight="1">
      <c r="B41" s="35"/>
      <c r="C41" s="247" t="s">
        <v>1036</v>
      </c>
      <c r="D41" s="247"/>
      <c r="E41" s="247"/>
      <c r="F41" s="247" t="s">
        <v>1595</v>
      </c>
      <c r="G41" s="247"/>
      <c r="H41" s="247"/>
      <c r="I41" s="235" t="s">
        <v>1629</v>
      </c>
      <c r="J41" s="236"/>
      <c r="K41" s="237"/>
      <c r="L41" s="247" t="s">
        <v>1037</v>
      </c>
      <c r="M41" s="247"/>
      <c r="N41" s="247"/>
    </row>
    <row r="42" spans="2:14" s="15" customFormat="1" ht="25.5">
      <c r="B42" s="35"/>
      <c r="C42" s="50" t="s">
        <v>1041</v>
      </c>
      <c r="D42" s="50" t="s">
        <v>1542</v>
      </c>
      <c r="E42" s="50" t="s">
        <v>1040</v>
      </c>
      <c r="F42" s="50" t="s">
        <v>1041</v>
      </c>
      <c r="G42" s="50" t="s">
        <v>1542</v>
      </c>
      <c r="H42" s="50" t="s">
        <v>1040</v>
      </c>
      <c r="I42" s="50" t="s">
        <v>1041</v>
      </c>
      <c r="J42" s="50" t="s">
        <v>1542</v>
      </c>
      <c r="K42" s="50" t="s">
        <v>1040</v>
      </c>
      <c r="L42" s="50" t="s">
        <v>1041</v>
      </c>
      <c r="M42" s="50" t="s">
        <v>1542</v>
      </c>
      <c r="N42" s="50" t="s">
        <v>1040</v>
      </c>
    </row>
    <row r="43" spans="2:14" s="21" customFormat="1" ht="15.75">
      <c r="B43" s="36"/>
      <c r="C43" s="240" t="s">
        <v>1598</v>
      </c>
      <c r="D43" s="240"/>
      <c r="E43" s="163">
        <f>+SUM(E44:E63)</f>
        <v>0</v>
      </c>
      <c r="F43" s="240" t="s">
        <v>1597</v>
      </c>
      <c r="G43" s="240"/>
      <c r="H43" s="163">
        <f>+SUM(H44:H63)</f>
        <v>0</v>
      </c>
      <c r="I43" s="238" t="s">
        <v>1648</v>
      </c>
      <c r="J43" s="239"/>
      <c r="K43" s="163">
        <f>+SUM(K44:K63)</f>
        <v>0</v>
      </c>
      <c r="L43" s="240" t="s">
        <v>1537</v>
      </c>
      <c r="M43" s="240"/>
      <c r="N43" s="163">
        <f>+SUM(N44:N63)</f>
        <v>0</v>
      </c>
    </row>
    <row r="44" spans="2:14">
      <c r="B44" s="32">
        <v>1</v>
      </c>
      <c r="C44" s="154"/>
      <c r="D44" s="155"/>
      <c r="E44" s="155"/>
      <c r="F44" s="154"/>
      <c r="G44" s="155"/>
      <c r="H44" s="155"/>
      <c r="I44" s="155"/>
      <c r="J44" s="155"/>
      <c r="K44" s="155"/>
      <c r="L44" s="154"/>
      <c r="M44" s="155"/>
      <c r="N44" s="155"/>
    </row>
    <row r="45" spans="2:14">
      <c r="B45" s="22">
        <v>2</v>
      </c>
      <c r="C45" s="154"/>
      <c r="D45" s="156"/>
      <c r="E45" s="156"/>
      <c r="F45" s="154"/>
      <c r="G45" s="156"/>
      <c r="H45" s="156"/>
      <c r="I45" s="155"/>
      <c r="J45" s="155"/>
      <c r="K45" s="155"/>
      <c r="L45" s="154"/>
      <c r="M45" s="156"/>
      <c r="N45" s="156"/>
    </row>
    <row r="46" spans="2:14">
      <c r="B46" s="22">
        <v>3</v>
      </c>
      <c r="C46" s="154"/>
      <c r="D46" s="156"/>
      <c r="E46" s="156"/>
      <c r="F46" s="154"/>
      <c r="G46" s="156"/>
      <c r="H46" s="156"/>
      <c r="I46" s="155"/>
      <c r="J46" s="155"/>
      <c r="K46" s="155"/>
      <c r="L46" s="154"/>
      <c r="M46" s="156"/>
      <c r="N46" s="156"/>
    </row>
    <row r="47" spans="2:14">
      <c r="B47" s="32">
        <v>4</v>
      </c>
      <c r="C47" s="154"/>
      <c r="D47" s="156"/>
      <c r="E47" s="156"/>
      <c r="F47" s="154"/>
      <c r="G47" s="156"/>
      <c r="H47" s="156"/>
      <c r="I47" s="155"/>
      <c r="J47" s="155"/>
      <c r="K47" s="155"/>
      <c r="L47" s="154"/>
      <c r="M47" s="156"/>
      <c r="N47" s="156"/>
    </row>
    <row r="48" spans="2:14">
      <c r="B48" s="32">
        <v>5</v>
      </c>
      <c r="C48" s="154"/>
      <c r="D48" s="156"/>
      <c r="E48" s="156"/>
      <c r="F48" s="154"/>
      <c r="G48" s="156"/>
      <c r="H48" s="156"/>
      <c r="I48" s="155"/>
      <c r="J48" s="155"/>
      <c r="K48" s="155"/>
      <c r="L48" s="154"/>
      <c r="M48" s="156"/>
      <c r="N48" s="156"/>
    </row>
    <row r="49" spans="2:14">
      <c r="B49" s="22">
        <v>6</v>
      </c>
      <c r="C49" s="154"/>
      <c r="D49" s="156"/>
      <c r="E49" s="156"/>
      <c r="F49" s="154"/>
      <c r="G49" s="156"/>
      <c r="H49" s="156"/>
      <c r="I49" s="155"/>
      <c r="J49" s="155"/>
      <c r="K49" s="155"/>
      <c r="L49" s="154"/>
      <c r="M49" s="156"/>
      <c r="N49" s="156"/>
    </row>
    <row r="50" spans="2:14">
      <c r="B50" s="22">
        <v>7</v>
      </c>
      <c r="C50" s="154"/>
      <c r="D50" s="156"/>
      <c r="E50" s="156"/>
      <c r="F50" s="154"/>
      <c r="G50" s="156"/>
      <c r="H50" s="156"/>
      <c r="I50" s="155"/>
      <c r="J50" s="155"/>
      <c r="K50" s="155"/>
      <c r="L50" s="154"/>
      <c r="M50" s="156"/>
      <c r="N50" s="156"/>
    </row>
    <row r="51" spans="2:14">
      <c r="B51" s="32">
        <v>8</v>
      </c>
      <c r="C51" s="154"/>
      <c r="D51" s="156"/>
      <c r="E51" s="156"/>
      <c r="F51" s="154"/>
      <c r="G51" s="156"/>
      <c r="H51" s="156"/>
      <c r="I51" s="155"/>
      <c r="J51" s="155"/>
      <c r="K51" s="155"/>
      <c r="L51" s="154"/>
      <c r="M51" s="156"/>
      <c r="N51" s="156"/>
    </row>
    <row r="52" spans="2:14">
      <c r="B52" s="32">
        <v>9</v>
      </c>
      <c r="C52" s="154"/>
      <c r="D52" s="156"/>
      <c r="E52" s="156"/>
      <c r="F52" s="154"/>
      <c r="G52" s="156"/>
      <c r="H52" s="156"/>
      <c r="I52" s="155"/>
      <c r="J52" s="155"/>
      <c r="K52" s="155"/>
      <c r="L52" s="154"/>
      <c r="M52" s="156"/>
      <c r="N52" s="156"/>
    </row>
    <row r="53" spans="2:14">
      <c r="B53" s="22">
        <v>10</v>
      </c>
      <c r="C53" s="154"/>
      <c r="D53" s="156"/>
      <c r="E53" s="156"/>
      <c r="F53" s="154"/>
      <c r="G53" s="156"/>
      <c r="H53" s="156"/>
      <c r="I53" s="155"/>
      <c r="J53" s="155"/>
      <c r="K53" s="155"/>
      <c r="L53" s="154"/>
      <c r="M53" s="156"/>
      <c r="N53" s="156"/>
    </row>
    <row r="54" spans="2:14">
      <c r="B54" s="22">
        <v>11</v>
      </c>
      <c r="C54" s="154"/>
      <c r="D54" s="156"/>
      <c r="E54" s="156"/>
      <c r="F54" s="154"/>
      <c r="G54" s="156"/>
      <c r="H54" s="156"/>
      <c r="I54" s="155"/>
      <c r="J54" s="155"/>
      <c r="K54" s="155"/>
      <c r="L54" s="154"/>
      <c r="M54" s="156"/>
      <c r="N54" s="156"/>
    </row>
    <row r="55" spans="2:14">
      <c r="B55" s="32">
        <v>12</v>
      </c>
      <c r="C55" s="154"/>
      <c r="D55" s="156"/>
      <c r="E55" s="156"/>
      <c r="F55" s="154"/>
      <c r="G55" s="156"/>
      <c r="H55" s="156"/>
      <c r="I55" s="155"/>
      <c r="J55" s="155"/>
      <c r="K55" s="155"/>
      <c r="L55" s="154"/>
      <c r="M55" s="156"/>
      <c r="N55" s="156"/>
    </row>
    <row r="56" spans="2:14">
      <c r="B56" s="32">
        <v>13</v>
      </c>
      <c r="C56" s="154"/>
      <c r="D56" s="156"/>
      <c r="E56" s="156"/>
      <c r="F56" s="154"/>
      <c r="G56" s="156"/>
      <c r="H56" s="156"/>
      <c r="I56" s="155"/>
      <c r="J56" s="155"/>
      <c r="K56" s="155"/>
      <c r="L56" s="154"/>
      <c r="M56" s="156"/>
      <c r="N56" s="156"/>
    </row>
    <row r="57" spans="2:14">
      <c r="B57" s="22">
        <v>14</v>
      </c>
      <c r="C57" s="154"/>
      <c r="D57" s="156"/>
      <c r="E57" s="156"/>
      <c r="F57" s="154"/>
      <c r="G57" s="156"/>
      <c r="H57" s="156"/>
      <c r="I57" s="155"/>
      <c r="J57" s="155"/>
      <c r="K57" s="155"/>
      <c r="L57" s="154"/>
      <c r="M57" s="156"/>
      <c r="N57" s="156"/>
    </row>
    <row r="58" spans="2:14">
      <c r="B58" s="22">
        <v>15</v>
      </c>
      <c r="C58" s="154"/>
      <c r="D58" s="156"/>
      <c r="E58" s="156"/>
      <c r="F58" s="154"/>
      <c r="G58" s="156"/>
      <c r="H58" s="156"/>
      <c r="I58" s="155"/>
      <c r="J58" s="155"/>
      <c r="K58" s="155"/>
      <c r="L58" s="154"/>
      <c r="M58" s="156"/>
      <c r="N58" s="156"/>
    </row>
    <row r="59" spans="2:14">
      <c r="B59" s="32">
        <v>16</v>
      </c>
      <c r="C59" s="154"/>
      <c r="D59" s="156"/>
      <c r="E59" s="156"/>
      <c r="F59" s="154"/>
      <c r="G59" s="156"/>
      <c r="H59" s="156"/>
      <c r="I59" s="155"/>
      <c r="J59" s="155"/>
      <c r="K59" s="155"/>
      <c r="L59" s="154"/>
      <c r="M59" s="156"/>
      <c r="N59" s="156"/>
    </row>
    <row r="60" spans="2:14">
      <c r="B60" s="32">
        <v>17</v>
      </c>
      <c r="C60" s="154"/>
      <c r="D60" s="156"/>
      <c r="E60" s="156"/>
      <c r="F60" s="154"/>
      <c r="G60" s="156"/>
      <c r="H60" s="156"/>
      <c r="I60" s="155"/>
      <c r="J60" s="155"/>
      <c r="K60" s="155"/>
      <c r="L60" s="154"/>
      <c r="M60" s="156"/>
      <c r="N60" s="156"/>
    </row>
    <row r="61" spans="2:14">
      <c r="B61" s="22">
        <v>18</v>
      </c>
      <c r="C61" s="154"/>
      <c r="D61" s="156"/>
      <c r="E61" s="156"/>
      <c r="F61" s="154"/>
      <c r="G61" s="156"/>
      <c r="H61" s="156"/>
      <c r="I61" s="155"/>
      <c r="J61" s="155"/>
      <c r="K61" s="155"/>
      <c r="L61" s="154"/>
      <c r="M61" s="156"/>
      <c r="N61" s="156"/>
    </row>
    <row r="62" spans="2:14">
      <c r="B62" s="22">
        <v>19</v>
      </c>
      <c r="C62" s="154"/>
      <c r="D62" s="156"/>
      <c r="E62" s="156"/>
      <c r="F62" s="154"/>
      <c r="G62" s="156"/>
      <c r="H62" s="156"/>
      <c r="I62" s="155"/>
      <c r="J62" s="155"/>
      <c r="K62" s="155"/>
      <c r="L62" s="154"/>
      <c r="M62" s="156"/>
      <c r="N62" s="156"/>
    </row>
    <row r="63" spans="2:14">
      <c r="B63" s="32">
        <v>20</v>
      </c>
      <c r="C63" s="154"/>
      <c r="D63" s="156"/>
      <c r="E63" s="156"/>
      <c r="F63" s="154"/>
      <c r="G63" s="156"/>
      <c r="H63" s="156"/>
      <c r="I63" s="155"/>
      <c r="J63" s="155"/>
      <c r="K63" s="155"/>
      <c r="L63" s="154"/>
      <c r="M63" s="156"/>
      <c r="N63" s="156"/>
    </row>
  </sheetData>
  <sheetProtection formatCells="0" formatColumns="0" formatRows="0" insertRows="0" deleteRows="0"/>
  <mergeCells count="24">
    <mergeCell ref="C3:H3"/>
    <mergeCell ref="C4:H5"/>
    <mergeCell ref="C8:F8"/>
    <mergeCell ref="G8:N8"/>
    <mergeCell ref="C9:E9"/>
    <mergeCell ref="F9:N9"/>
    <mergeCell ref="C10:E10"/>
    <mergeCell ref="F10:H10"/>
    <mergeCell ref="I10:K10"/>
    <mergeCell ref="L10:N10"/>
    <mergeCell ref="C12:D12"/>
    <mergeCell ref="F12:G12"/>
    <mergeCell ref="I12:J12"/>
    <mergeCell ref="L12:M12"/>
    <mergeCell ref="C43:D43"/>
    <mergeCell ref="F43:G43"/>
    <mergeCell ref="I43:J43"/>
    <mergeCell ref="L43:M43"/>
    <mergeCell ref="C40:E40"/>
    <mergeCell ref="F40:N40"/>
    <mergeCell ref="C41:E41"/>
    <mergeCell ref="F41:H41"/>
    <mergeCell ref="I41:K41"/>
    <mergeCell ref="L41:N41"/>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7">
        <x14:dataValidation type="list" allowBlank="1" showInputMessage="1" showErrorMessage="1" xr:uid="{0BE1A1A1-05D1-4F84-8D8C-B657586C2D7D}">
          <x14:formula1>
            <xm:f>Consultoria!$B$2:$B$101</xm:f>
          </x14:formula1>
          <xm:sqref>I13:I32 I44:I63</xm:sqref>
        </x14:dataValidation>
        <x14:dataValidation type="list" allowBlank="1" showInputMessage="1" showErrorMessage="1" xr:uid="{961CBF11-C444-49CB-9679-5CF33D0CB856}">
          <x14:formula1>
            <xm:f>'Instrumental y material'!$B$2:$B$101</xm:f>
          </x14:formula1>
          <xm:sqref>C13:C32</xm:sqref>
        </x14:dataValidation>
        <x14:dataValidation type="list" allowBlank="1" showInputMessage="1" showErrorMessage="1" xr:uid="{A2513C3B-FBB6-4DCA-8B5E-E54A803F4579}">
          <x14:formula1>
            <xm:f>'Instrumental y material'!$B$2:$B$100</xm:f>
          </x14:formula1>
          <xm:sqref>C44:C63</xm:sqref>
        </x14:dataValidation>
        <x14:dataValidation type="list" allowBlank="1" showInputMessage="1" showErrorMessage="1" xr:uid="{F3D82606-0954-423F-9E8E-7BD0CD5F1A80}">
          <x14:formula1>
            <xm:f>'Mat. Fungible'!$B$2:$B$101</xm:f>
          </x14:formula1>
          <xm:sqref>F13:F32 F44:F63</xm:sqref>
        </x14:dataValidation>
        <x14:dataValidation type="list" allowBlank="1" showInputMessage="1" showErrorMessage="1" xr:uid="{AE771EFB-7E6F-4AA3-A920-58651793FA3E}">
          <x14:formula1>
            <xm:f>'Inv. y conoc.'!$B$2:$B$101</xm:f>
          </x14:formula1>
          <xm:sqref>L13:L32 L44:L63</xm:sqref>
        </x14:dataValidation>
        <x14:dataValidation type="list" allowBlank="1" showInputMessage="1" showErrorMessage="1" xr:uid="{CB78A4CC-63FC-439E-951E-21810D2BC809}">
          <x14:formula1>
            <xm:f>Entregables!$C$5:$C$204204</xm:f>
          </x14:formula1>
          <xm:sqref>F9:N9</xm:sqref>
        </x14:dataValidation>
        <x14:dataValidation type="list" allowBlank="1" showInputMessage="1" showErrorMessage="1" xr:uid="{0D825951-D9F4-4247-8DCE-02DC7FB53596}">
          <x14:formula1>
            <xm:f>Entregables!$C$5:$C$204</xm:f>
          </x14:formula1>
          <xm:sqref>F40:N40</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AA840-28AB-4EF2-BFB5-4C5E9B39BE0C}">
  <dimension ref="A1:O1100"/>
  <sheetViews>
    <sheetView topLeftCell="A3" zoomScale="85" zoomScaleNormal="85" workbookViewId="0">
      <selection activeCell="C52" sqref="C52:C54"/>
    </sheetView>
  </sheetViews>
  <sheetFormatPr baseColWidth="10" defaultColWidth="11.42578125" defaultRowHeight="12.75"/>
  <cols>
    <col min="1" max="1" width="1.5703125" style="91" customWidth="1"/>
    <col min="2" max="2" width="4.85546875" style="91" customWidth="1"/>
    <col min="3" max="3" width="22.7109375" style="90" customWidth="1"/>
    <col min="4" max="4" width="21.85546875" style="90" customWidth="1"/>
    <col min="5" max="5" width="22" style="90" customWidth="1"/>
    <col min="6" max="6" width="20" style="91" customWidth="1"/>
    <col min="7" max="7" width="25.5703125" style="91" customWidth="1"/>
    <col min="8" max="8" width="6.7109375" style="87" customWidth="1"/>
    <col min="9" max="9" width="11.42578125" style="87"/>
    <col min="10" max="11" width="17.28515625" style="87" customWidth="1"/>
    <col min="12" max="12" width="16.85546875" style="87" customWidth="1"/>
    <col min="13" max="13" width="17.28515625" style="87" customWidth="1"/>
    <col min="14" max="14" width="38.28515625" style="87" customWidth="1"/>
    <col min="15" max="15" width="11.42578125" style="87"/>
    <col min="16" max="16384" width="11.42578125" style="91"/>
  </cols>
  <sheetData>
    <row r="1" spans="2:15" s="87" customFormat="1" ht="13.5" thickBot="1">
      <c r="C1" s="86"/>
      <c r="D1" s="86"/>
      <c r="E1" s="86"/>
    </row>
    <row r="2" spans="2:15" s="87" customFormat="1">
      <c r="C2" s="263" t="s">
        <v>1637</v>
      </c>
      <c r="D2" s="264"/>
      <c r="E2" s="264"/>
      <c r="F2" s="264"/>
      <c r="G2" s="265"/>
    </row>
    <row r="3" spans="2:15" s="87" customFormat="1" ht="13.5" thickBot="1">
      <c r="C3" s="266"/>
      <c r="D3" s="267"/>
      <c r="E3" s="267"/>
      <c r="F3" s="267"/>
      <c r="G3" s="268"/>
    </row>
    <row r="4" spans="2:15" s="87" customFormat="1" ht="13.5" thickBot="1">
      <c r="C4" s="86"/>
      <c r="D4" s="86"/>
      <c r="E4" s="86"/>
    </row>
    <row r="5" spans="2:15" s="87" customFormat="1" ht="138" customHeight="1" thickBot="1">
      <c r="C5" s="269" t="s">
        <v>1638</v>
      </c>
      <c r="D5" s="270"/>
      <c r="E5" s="270"/>
      <c r="F5" s="270"/>
      <c r="G5" s="271"/>
      <c r="I5" s="261" t="s">
        <v>1561</v>
      </c>
      <c r="J5" s="262"/>
      <c r="K5" s="262"/>
      <c r="L5" s="262"/>
      <c r="M5" s="262"/>
      <c r="N5" s="262"/>
    </row>
    <row r="6" spans="2:15" s="87" customFormat="1" ht="13.5" thickBot="1">
      <c r="C6" s="86"/>
      <c r="D6" s="86"/>
      <c r="E6" s="86"/>
    </row>
    <row r="7" spans="2:15" s="16" customFormat="1" ht="25.5">
      <c r="B7" s="87"/>
      <c r="C7" s="129" t="s">
        <v>1530</v>
      </c>
      <c r="D7" s="130" t="s">
        <v>1612</v>
      </c>
      <c r="F7" s="129" t="s">
        <v>1641</v>
      </c>
      <c r="G7" s="130"/>
      <c r="H7" s="23"/>
      <c r="I7" s="61"/>
      <c r="J7" s="59"/>
      <c r="K7" s="59"/>
      <c r="L7" s="92"/>
      <c r="M7" s="59"/>
      <c r="N7" s="67"/>
      <c r="O7" s="94"/>
    </row>
    <row r="8" spans="2:15" s="16" customFormat="1" ht="63.75">
      <c r="B8" s="87"/>
      <c r="C8" s="13" t="s">
        <v>1562</v>
      </c>
      <c r="D8" s="88" t="s">
        <v>1543</v>
      </c>
      <c r="E8" s="88" t="s">
        <v>1553</v>
      </c>
      <c r="F8" s="13" t="s">
        <v>1639</v>
      </c>
      <c r="G8" s="13" t="s">
        <v>1640</v>
      </c>
      <c r="H8" s="23"/>
      <c r="I8" s="62"/>
      <c r="J8" s="95" t="s">
        <v>1544</v>
      </c>
      <c r="K8" s="95" t="s">
        <v>1593</v>
      </c>
      <c r="L8" s="96" t="s">
        <v>1651</v>
      </c>
      <c r="M8" s="13" t="s">
        <v>1546</v>
      </c>
      <c r="N8" s="88" t="s">
        <v>1652</v>
      </c>
      <c r="O8" s="98"/>
    </row>
    <row r="9" spans="2:15">
      <c r="B9" s="99">
        <v>1</v>
      </c>
      <c r="C9" s="154"/>
      <c r="D9" s="157"/>
      <c r="E9" s="135">
        <f>IF(C9=0,0,VLOOKUP(C9,Personal!B:C,2,FALSE))</f>
        <v>0</v>
      </c>
      <c r="F9" s="155"/>
      <c r="G9" s="68">
        <f>IF(F9=0,0,E9/K9*F9)</f>
        <v>0</v>
      </c>
      <c r="I9" s="100"/>
      <c r="J9" s="58">
        <f>IF(E9=0,0,E9/K9)</f>
        <v>0</v>
      </c>
      <c r="K9" s="185" t="e">
        <f>VLOOKUP(C9,Personal!B:D,3,FALSE)</f>
        <v>#N/A</v>
      </c>
      <c r="L9" s="57">
        <f>+MIN(J9,80)</f>
        <v>0</v>
      </c>
      <c r="M9" s="56">
        <f>+L9*F9</f>
        <v>0</v>
      </c>
      <c r="N9" s="101" t="str">
        <f>IF(J9=L9,"OK","LIMITADO A MÁXIMO CONVOCATORIA")</f>
        <v>OK</v>
      </c>
      <c r="O9" s="103"/>
    </row>
    <row r="10" spans="2:15">
      <c r="B10" s="99">
        <v>2</v>
      </c>
      <c r="C10" s="154"/>
      <c r="D10" s="157"/>
      <c r="E10" s="135">
        <f>IF(C10=0,0,VLOOKUP(C10,Personal!B:C,2,FALSE))</f>
        <v>0</v>
      </c>
      <c r="F10" s="155"/>
      <c r="G10" s="68">
        <f t="shared" ref="G10:G38" si="0">IF(F10=0,0,E10/K10*F10)</f>
        <v>0</v>
      </c>
      <c r="I10" s="100"/>
      <c r="J10" s="58">
        <f t="shared" ref="J10:J38" si="1">IF(E10=0,0,E10/K10)</f>
        <v>0</v>
      </c>
      <c r="K10" s="185" t="e">
        <f>VLOOKUP(C10,Personal!B:D,3,FALSE)</f>
        <v>#N/A</v>
      </c>
      <c r="L10" s="57">
        <f t="shared" ref="L10:L38" si="2">+MIN(J10,80)</f>
        <v>0</v>
      </c>
      <c r="M10" s="56">
        <f t="shared" ref="M10:M38" si="3">+L10*F10</f>
        <v>0</v>
      </c>
      <c r="N10" s="101" t="str">
        <f t="shared" ref="N10:N28" si="4">IF(J10=L10,"OK","LIMITADO A MÁXIMO CONVOCATORIA")</f>
        <v>OK</v>
      </c>
      <c r="O10" s="103"/>
    </row>
    <row r="11" spans="2:15">
      <c r="B11" s="99">
        <v>3</v>
      </c>
      <c r="C11" s="154"/>
      <c r="D11" s="157"/>
      <c r="E11" s="135">
        <f>IF(C11=0,0,VLOOKUP(C11,Personal!B:C,2,FALSE))</f>
        <v>0</v>
      </c>
      <c r="F11" s="155"/>
      <c r="G11" s="68">
        <f t="shared" si="0"/>
        <v>0</v>
      </c>
      <c r="I11" s="100"/>
      <c r="J11" s="58">
        <f t="shared" si="1"/>
        <v>0</v>
      </c>
      <c r="K11" s="185" t="e">
        <f>VLOOKUP(C11,Personal!B:D,3,FALSE)</f>
        <v>#N/A</v>
      </c>
      <c r="L11" s="57">
        <f t="shared" si="2"/>
        <v>0</v>
      </c>
      <c r="M11" s="56">
        <f t="shared" si="3"/>
        <v>0</v>
      </c>
      <c r="N11" s="101" t="str">
        <f t="shared" si="4"/>
        <v>OK</v>
      </c>
      <c r="O11" s="103"/>
    </row>
    <row r="12" spans="2:15">
      <c r="B12" s="99">
        <v>4</v>
      </c>
      <c r="C12" s="154"/>
      <c r="D12" s="157"/>
      <c r="E12" s="135">
        <f>IF(C12=0,0,VLOOKUP(C12,Personal!B:C,2,FALSE))</f>
        <v>0</v>
      </c>
      <c r="F12" s="155"/>
      <c r="G12" s="68">
        <f t="shared" si="0"/>
        <v>0</v>
      </c>
      <c r="I12" s="100"/>
      <c r="J12" s="58">
        <f t="shared" si="1"/>
        <v>0</v>
      </c>
      <c r="K12" s="185" t="e">
        <f>VLOOKUP(C12,Personal!B:D,3,FALSE)</f>
        <v>#N/A</v>
      </c>
      <c r="L12" s="57">
        <f t="shared" si="2"/>
        <v>0</v>
      </c>
      <c r="M12" s="56">
        <f t="shared" si="3"/>
        <v>0</v>
      </c>
      <c r="N12" s="101" t="str">
        <f t="shared" si="4"/>
        <v>OK</v>
      </c>
      <c r="O12" s="103"/>
    </row>
    <row r="13" spans="2:15">
      <c r="B13" s="99">
        <v>5</v>
      </c>
      <c r="C13" s="154"/>
      <c r="D13" s="157"/>
      <c r="E13" s="135">
        <f>IF(C13=0,0,VLOOKUP(C13,Personal!B:C,2,FALSE))</f>
        <v>0</v>
      </c>
      <c r="F13" s="155"/>
      <c r="G13" s="68">
        <f t="shared" si="0"/>
        <v>0</v>
      </c>
      <c r="I13" s="100"/>
      <c r="J13" s="58">
        <f t="shared" si="1"/>
        <v>0</v>
      </c>
      <c r="K13" s="185" t="e">
        <f>VLOOKUP(C13,Personal!B:D,3,FALSE)</f>
        <v>#N/A</v>
      </c>
      <c r="L13" s="57">
        <f t="shared" si="2"/>
        <v>0</v>
      </c>
      <c r="M13" s="56">
        <f t="shared" si="3"/>
        <v>0</v>
      </c>
      <c r="N13" s="101" t="str">
        <f t="shared" si="4"/>
        <v>OK</v>
      </c>
      <c r="O13" s="103"/>
    </row>
    <row r="14" spans="2:15">
      <c r="B14" s="99">
        <v>6</v>
      </c>
      <c r="C14" s="154"/>
      <c r="D14" s="157"/>
      <c r="E14" s="135">
        <f>IF(C14=0,0,VLOOKUP(C14,Personal!B:C,2,FALSE))</f>
        <v>0</v>
      </c>
      <c r="F14" s="155"/>
      <c r="G14" s="68">
        <f t="shared" si="0"/>
        <v>0</v>
      </c>
      <c r="I14" s="100"/>
      <c r="J14" s="58">
        <f t="shared" si="1"/>
        <v>0</v>
      </c>
      <c r="K14" s="185" t="e">
        <f>VLOOKUP(C14,Personal!B:D,3,FALSE)</f>
        <v>#N/A</v>
      </c>
      <c r="L14" s="57">
        <f t="shared" si="2"/>
        <v>0</v>
      </c>
      <c r="M14" s="56">
        <f t="shared" si="3"/>
        <v>0</v>
      </c>
      <c r="N14" s="101" t="str">
        <f t="shared" si="4"/>
        <v>OK</v>
      </c>
      <c r="O14" s="103"/>
    </row>
    <row r="15" spans="2:15">
      <c r="B15" s="99">
        <v>7</v>
      </c>
      <c r="C15" s="154"/>
      <c r="D15" s="157"/>
      <c r="E15" s="135">
        <f>IF(C15=0,0,VLOOKUP(C15,Personal!B:C,2,FALSE))</f>
        <v>0</v>
      </c>
      <c r="F15" s="155"/>
      <c r="G15" s="68">
        <f t="shared" si="0"/>
        <v>0</v>
      </c>
      <c r="I15" s="100"/>
      <c r="J15" s="58">
        <f t="shared" si="1"/>
        <v>0</v>
      </c>
      <c r="K15" s="185" t="e">
        <f>VLOOKUP(C15,Personal!B:D,3,FALSE)</f>
        <v>#N/A</v>
      </c>
      <c r="L15" s="57">
        <f t="shared" si="2"/>
        <v>0</v>
      </c>
      <c r="M15" s="56">
        <f t="shared" si="3"/>
        <v>0</v>
      </c>
      <c r="N15" s="101" t="str">
        <f t="shared" si="4"/>
        <v>OK</v>
      </c>
      <c r="O15" s="103"/>
    </row>
    <row r="16" spans="2:15">
      <c r="B16" s="99">
        <v>8</v>
      </c>
      <c r="C16" s="154"/>
      <c r="D16" s="157"/>
      <c r="E16" s="135">
        <f>IF(C16=0,0,VLOOKUP(C16,Personal!B:C,2,FALSE))</f>
        <v>0</v>
      </c>
      <c r="F16" s="155"/>
      <c r="G16" s="68">
        <f t="shared" si="0"/>
        <v>0</v>
      </c>
      <c r="I16" s="100"/>
      <c r="J16" s="58">
        <f t="shared" si="1"/>
        <v>0</v>
      </c>
      <c r="K16" s="185" t="e">
        <f>VLOOKUP(C16,Personal!B:D,3,FALSE)</f>
        <v>#N/A</v>
      </c>
      <c r="L16" s="57">
        <f t="shared" si="2"/>
        <v>0</v>
      </c>
      <c r="M16" s="56">
        <f t="shared" si="3"/>
        <v>0</v>
      </c>
      <c r="N16" s="101" t="str">
        <f t="shared" si="4"/>
        <v>OK</v>
      </c>
      <c r="O16" s="103"/>
    </row>
    <row r="17" spans="2:15">
      <c r="B17" s="99">
        <v>9</v>
      </c>
      <c r="C17" s="154"/>
      <c r="D17" s="157"/>
      <c r="E17" s="135">
        <f>IF(C17=0,0,VLOOKUP(C17,Personal!B:C,2,FALSE))</f>
        <v>0</v>
      </c>
      <c r="F17" s="155"/>
      <c r="G17" s="68">
        <f t="shared" si="0"/>
        <v>0</v>
      </c>
      <c r="I17" s="100"/>
      <c r="J17" s="58">
        <f t="shared" si="1"/>
        <v>0</v>
      </c>
      <c r="K17" s="185" t="e">
        <f>VLOOKUP(C17,Personal!B:D,3,FALSE)</f>
        <v>#N/A</v>
      </c>
      <c r="L17" s="57">
        <f t="shared" si="2"/>
        <v>0</v>
      </c>
      <c r="M17" s="56">
        <f t="shared" si="3"/>
        <v>0</v>
      </c>
      <c r="N17" s="101" t="str">
        <f t="shared" si="4"/>
        <v>OK</v>
      </c>
      <c r="O17" s="103"/>
    </row>
    <row r="18" spans="2:15">
      <c r="B18" s="99">
        <v>10</v>
      </c>
      <c r="C18" s="154"/>
      <c r="D18" s="157"/>
      <c r="E18" s="135">
        <f>IF(C18=0,0,VLOOKUP(C18,Personal!B:C,2,FALSE))</f>
        <v>0</v>
      </c>
      <c r="F18" s="155"/>
      <c r="G18" s="68">
        <f t="shared" si="0"/>
        <v>0</v>
      </c>
      <c r="I18" s="100"/>
      <c r="J18" s="58">
        <f t="shared" si="1"/>
        <v>0</v>
      </c>
      <c r="K18" s="185" t="e">
        <f>VLOOKUP(C18,Personal!B:D,3,FALSE)</f>
        <v>#N/A</v>
      </c>
      <c r="L18" s="57">
        <f t="shared" si="2"/>
        <v>0</v>
      </c>
      <c r="M18" s="56">
        <f t="shared" si="3"/>
        <v>0</v>
      </c>
      <c r="N18" s="101" t="str">
        <f t="shared" si="4"/>
        <v>OK</v>
      </c>
      <c r="O18" s="103"/>
    </row>
    <row r="19" spans="2:15">
      <c r="B19" s="99">
        <v>11</v>
      </c>
      <c r="C19" s="154"/>
      <c r="D19" s="157"/>
      <c r="E19" s="135">
        <f>IF(C19=0,0,VLOOKUP(C19,Personal!B:C,2,FALSE))</f>
        <v>0</v>
      </c>
      <c r="F19" s="155"/>
      <c r="G19" s="68">
        <f t="shared" si="0"/>
        <v>0</v>
      </c>
      <c r="I19" s="100"/>
      <c r="J19" s="58">
        <f t="shared" si="1"/>
        <v>0</v>
      </c>
      <c r="K19" s="185" t="e">
        <f>VLOOKUP(C19,Personal!B:D,3,FALSE)</f>
        <v>#N/A</v>
      </c>
      <c r="L19" s="57">
        <f t="shared" si="2"/>
        <v>0</v>
      </c>
      <c r="M19" s="56">
        <f t="shared" si="3"/>
        <v>0</v>
      </c>
      <c r="N19" s="101" t="str">
        <f t="shared" si="4"/>
        <v>OK</v>
      </c>
      <c r="O19" s="103"/>
    </row>
    <row r="20" spans="2:15">
      <c r="B20" s="99">
        <v>12</v>
      </c>
      <c r="C20" s="154"/>
      <c r="D20" s="157"/>
      <c r="E20" s="135">
        <f>IF(C20=0,0,VLOOKUP(C20,Personal!B:C,2,FALSE))</f>
        <v>0</v>
      </c>
      <c r="F20" s="155"/>
      <c r="G20" s="68">
        <f t="shared" si="0"/>
        <v>0</v>
      </c>
      <c r="I20" s="100"/>
      <c r="J20" s="58">
        <f t="shared" si="1"/>
        <v>0</v>
      </c>
      <c r="K20" s="185" t="e">
        <f>VLOOKUP(C20,Personal!B:D,3,FALSE)</f>
        <v>#N/A</v>
      </c>
      <c r="L20" s="57">
        <f t="shared" si="2"/>
        <v>0</v>
      </c>
      <c r="M20" s="56">
        <f t="shared" si="3"/>
        <v>0</v>
      </c>
      <c r="N20" s="101" t="str">
        <f t="shared" si="4"/>
        <v>OK</v>
      </c>
      <c r="O20" s="103"/>
    </row>
    <row r="21" spans="2:15">
      <c r="B21" s="99">
        <v>13</v>
      </c>
      <c r="C21" s="154"/>
      <c r="D21" s="157"/>
      <c r="E21" s="135">
        <f>IF(C21=0,0,VLOOKUP(C21,Personal!B:C,2,FALSE))</f>
        <v>0</v>
      </c>
      <c r="F21" s="155"/>
      <c r="G21" s="68">
        <f t="shared" si="0"/>
        <v>0</v>
      </c>
      <c r="I21" s="100"/>
      <c r="J21" s="58">
        <f t="shared" si="1"/>
        <v>0</v>
      </c>
      <c r="K21" s="185" t="e">
        <f>VLOOKUP(C21,Personal!B:D,3,FALSE)</f>
        <v>#N/A</v>
      </c>
      <c r="L21" s="57">
        <f t="shared" si="2"/>
        <v>0</v>
      </c>
      <c r="M21" s="56">
        <f t="shared" si="3"/>
        <v>0</v>
      </c>
      <c r="N21" s="101" t="str">
        <f t="shared" si="4"/>
        <v>OK</v>
      </c>
      <c r="O21" s="103"/>
    </row>
    <row r="22" spans="2:15">
      <c r="B22" s="99">
        <v>14</v>
      </c>
      <c r="C22" s="154"/>
      <c r="D22" s="157"/>
      <c r="E22" s="135">
        <f>IF(C22=0,0,VLOOKUP(C22,Personal!B:C,2,FALSE))</f>
        <v>0</v>
      </c>
      <c r="F22" s="155"/>
      <c r="G22" s="68">
        <f t="shared" si="0"/>
        <v>0</v>
      </c>
      <c r="I22" s="100"/>
      <c r="J22" s="58">
        <f t="shared" si="1"/>
        <v>0</v>
      </c>
      <c r="K22" s="185" t="e">
        <f>VLOOKUP(C22,Personal!B:D,3,FALSE)</f>
        <v>#N/A</v>
      </c>
      <c r="L22" s="57">
        <f t="shared" si="2"/>
        <v>0</v>
      </c>
      <c r="M22" s="56">
        <f t="shared" si="3"/>
        <v>0</v>
      </c>
      <c r="N22" s="101" t="str">
        <f t="shared" si="4"/>
        <v>OK</v>
      </c>
      <c r="O22" s="103"/>
    </row>
    <row r="23" spans="2:15">
      <c r="B23" s="99">
        <v>15</v>
      </c>
      <c r="C23" s="154"/>
      <c r="D23" s="157"/>
      <c r="E23" s="135">
        <f>IF(C23=0,0,VLOOKUP(C23,Personal!B:C,2,FALSE))</f>
        <v>0</v>
      </c>
      <c r="F23" s="155"/>
      <c r="G23" s="68">
        <f t="shared" si="0"/>
        <v>0</v>
      </c>
      <c r="I23" s="100"/>
      <c r="J23" s="58">
        <f t="shared" si="1"/>
        <v>0</v>
      </c>
      <c r="K23" s="185" t="e">
        <f>VLOOKUP(C23,Personal!B:D,3,FALSE)</f>
        <v>#N/A</v>
      </c>
      <c r="L23" s="57">
        <f t="shared" si="2"/>
        <v>0</v>
      </c>
      <c r="M23" s="56">
        <f t="shared" si="3"/>
        <v>0</v>
      </c>
      <c r="N23" s="101" t="str">
        <f t="shared" si="4"/>
        <v>OK</v>
      </c>
      <c r="O23" s="103"/>
    </row>
    <row r="24" spans="2:15">
      <c r="B24" s="99">
        <v>16</v>
      </c>
      <c r="C24" s="154"/>
      <c r="D24" s="157"/>
      <c r="E24" s="135">
        <f>IF(C24=0,0,VLOOKUP(C24,Personal!B:C,2,FALSE))</f>
        <v>0</v>
      </c>
      <c r="F24" s="155"/>
      <c r="G24" s="68">
        <f t="shared" si="0"/>
        <v>0</v>
      </c>
      <c r="I24" s="100"/>
      <c r="J24" s="58">
        <f t="shared" si="1"/>
        <v>0</v>
      </c>
      <c r="K24" s="185" t="e">
        <f>VLOOKUP(C24,Personal!B:D,3,FALSE)</f>
        <v>#N/A</v>
      </c>
      <c r="L24" s="57">
        <f t="shared" si="2"/>
        <v>0</v>
      </c>
      <c r="M24" s="56">
        <f t="shared" si="3"/>
        <v>0</v>
      </c>
      <c r="N24" s="101" t="str">
        <f t="shared" si="4"/>
        <v>OK</v>
      </c>
      <c r="O24" s="103"/>
    </row>
    <row r="25" spans="2:15">
      <c r="B25" s="99">
        <v>17</v>
      </c>
      <c r="C25" s="154"/>
      <c r="D25" s="157"/>
      <c r="E25" s="135">
        <f>IF(C25=0,0,VLOOKUP(C25,Personal!B:C,2,FALSE))</f>
        <v>0</v>
      </c>
      <c r="F25" s="155"/>
      <c r="G25" s="68">
        <f t="shared" si="0"/>
        <v>0</v>
      </c>
      <c r="I25" s="100"/>
      <c r="J25" s="58">
        <f t="shared" si="1"/>
        <v>0</v>
      </c>
      <c r="K25" s="185" t="e">
        <f>VLOOKUP(C25,Personal!B:D,3,FALSE)</f>
        <v>#N/A</v>
      </c>
      <c r="L25" s="57">
        <f t="shared" si="2"/>
        <v>0</v>
      </c>
      <c r="M25" s="56">
        <f t="shared" si="3"/>
        <v>0</v>
      </c>
      <c r="N25" s="101" t="str">
        <f t="shared" si="4"/>
        <v>OK</v>
      </c>
      <c r="O25" s="103"/>
    </row>
    <row r="26" spans="2:15">
      <c r="B26" s="99">
        <v>18</v>
      </c>
      <c r="C26" s="154"/>
      <c r="D26" s="157"/>
      <c r="E26" s="135">
        <f>IF(C26=0,0,VLOOKUP(C26,Personal!B:C,2,FALSE))</f>
        <v>0</v>
      </c>
      <c r="F26" s="155"/>
      <c r="G26" s="68">
        <f t="shared" si="0"/>
        <v>0</v>
      </c>
      <c r="I26" s="100"/>
      <c r="J26" s="58">
        <f t="shared" si="1"/>
        <v>0</v>
      </c>
      <c r="K26" s="185" t="e">
        <f>VLOOKUP(C26,Personal!B:D,3,FALSE)</f>
        <v>#N/A</v>
      </c>
      <c r="L26" s="57">
        <f t="shared" si="2"/>
        <v>0</v>
      </c>
      <c r="M26" s="56">
        <f t="shared" si="3"/>
        <v>0</v>
      </c>
      <c r="N26" s="101" t="str">
        <f t="shared" si="4"/>
        <v>OK</v>
      </c>
      <c r="O26" s="103"/>
    </row>
    <row r="27" spans="2:15">
      <c r="B27" s="99">
        <v>19</v>
      </c>
      <c r="C27" s="154"/>
      <c r="D27" s="157"/>
      <c r="E27" s="135">
        <f>IF(C27=0,0,VLOOKUP(C27,Personal!B:C,2,FALSE))</f>
        <v>0</v>
      </c>
      <c r="F27" s="155"/>
      <c r="G27" s="68">
        <f t="shared" si="0"/>
        <v>0</v>
      </c>
      <c r="I27" s="100"/>
      <c r="J27" s="58">
        <f t="shared" si="1"/>
        <v>0</v>
      </c>
      <c r="K27" s="185" t="e">
        <f>VLOOKUP(C27,Personal!B:D,3,FALSE)</f>
        <v>#N/A</v>
      </c>
      <c r="L27" s="57">
        <f t="shared" si="2"/>
        <v>0</v>
      </c>
      <c r="M27" s="56">
        <f t="shared" si="3"/>
        <v>0</v>
      </c>
      <c r="N27" s="101" t="str">
        <f t="shared" si="4"/>
        <v>OK</v>
      </c>
      <c r="O27" s="103"/>
    </row>
    <row r="28" spans="2:15">
      <c r="B28" s="99">
        <v>20</v>
      </c>
      <c r="C28" s="154"/>
      <c r="D28" s="157"/>
      <c r="E28" s="135">
        <f>IF(C28=0,0,VLOOKUP(C28,Personal!B:C,2,FALSE))</f>
        <v>0</v>
      </c>
      <c r="F28" s="155"/>
      <c r="G28" s="68">
        <f t="shared" si="0"/>
        <v>0</v>
      </c>
      <c r="I28" s="100"/>
      <c r="J28" s="58">
        <f t="shared" si="1"/>
        <v>0</v>
      </c>
      <c r="K28" s="185" t="e">
        <f>VLOOKUP(C28,Personal!B:D,3,FALSE)</f>
        <v>#N/A</v>
      </c>
      <c r="L28" s="57">
        <f t="shared" si="2"/>
        <v>0</v>
      </c>
      <c r="M28" s="56">
        <f t="shared" si="3"/>
        <v>0</v>
      </c>
      <c r="N28" s="101" t="str">
        <f t="shared" si="4"/>
        <v>OK</v>
      </c>
      <c r="O28" s="103"/>
    </row>
    <row r="29" spans="2:15">
      <c r="B29" s="99">
        <v>21</v>
      </c>
      <c r="C29" s="154"/>
      <c r="D29" s="154"/>
      <c r="E29" s="135">
        <f>IF(C29=0,0,VLOOKUP(C29,Personal!B:C,2,FALSE))</f>
        <v>0</v>
      </c>
      <c r="F29" s="155"/>
      <c r="G29" s="68">
        <f t="shared" si="0"/>
        <v>0</v>
      </c>
      <c r="I29" s="100"/>
      <c r="J29" s="58">
        <f t="shared" si="1"/>
        <v>0</v>
      </c>
      <c r="K29" s="185" t="e">
        <f>VLOOKUP(C29,Personal!B:D,3,FALSE)</f>
        <v>#N/A</v>
      </c>
      <c r="L29" s="57">
        <f t="shared" si="2"/>
        <v>0</v>
      </c>
      <c r="M29" s="56">
        <f t="shared" si="3"/>
        <v>0</v>
      </c>
      <c r="N29" s="101" t="str">
        <f>IF(J29=L29,"OK","LIMITADO A MÁXIMO CONVOCATORIA")</f>
        <v>OK</v>
      </c>
      <c r="O29" s="103"/>
    </row>
    <row r="30" spans="2:15">
      <c r="B30" s="99">
        <v>22</v>
      </c>
      <c r="C30" s="154"/>
      <c r="D30" s="157"/>
      <c r="E30" s="135">
        <f>IF(C30=0,0,VLOOKUP(C30,Personal!B:C,2,FALSE))</f>
        <v>0</v>
      </c>
      <c r="F30" s="155"/>
      <c r="G30" s="68">
        <f t="shared" si="0"/>
        <v>0</v>
      </c>
      <c r="I30" s="100"/>
      <c r="J30" s="58">
        <f t="shared" si="1"/>
        <v>0</v>
      </c>
      <c r="K30" s="185" t="e">
        <f>VLOOKUP(C30,Personal!B:D,3,FALSE)</f>
        <v>#N/A</v>
      </c>
      <c r="L30" s="57">
        <f t="shared" si="2"/>
        <v>0</v>
      </c>
      <c r="M30" s="56">
        <f t="shared" si="3"/>
        <v>0</v>
      </c>
      <c r="N30" s="101" t="str">
        <f t="shared" ref="N30:N38" si="5">IF(J30=L30,"OK","LIMITADO A MÁXIMO CONVOCATORIA")</f>
        <v>OK</v>
      </c>
      <c r="O30" s="103"/>
    </row>
    <row r="31" spans="2:15">
      <c r="B31" s="99">
        <v>23</v>
      </c>
      <c r="C31" s="154"/>
      <c r="D31" s="157"/>
      <c r="E31" s="135">
        <f>IF(C31=0,0,VLOOKUP(C31,Personal!B:C,2,FALSE))</f>
        <v>0</v>
      </c>
      <c r="F31" s="155"/>
      <c r="G31" s="68">
        <f t="shared" si="0"/>
        <v>0</v>
      </c>
      <c r="I31" s="100"/>
      <c r="J31" s="58">
        <f t="shared" si="1"/>
        <v>0</v>
      </c>
      <c r="K31" s="185" t="e">
        <f>VLOOKUP(C31,Personal!B:D,3,FALSE)</f>
        <v>#N/A</v>
      </c>
      <c r="L31" s="57">
        <f t="shared" si="2"/>
        <v>0</v>
      </c>
      <c r="M31" s="56">
        <f t="shared" si="3"/>
        <v>0</v>
      </c>
      <c r="N31" s="101" t="str">
        <f t="shared" si="5"/>
        <v>OK</v>
      </c>
      <c r="O31" s="103"/>
    </row>
    <row r="32" spans="2:15">
      <c r="B32" s="99">
        <v>24</v>
      </c>
      <c r="C32" s="154"/>
      <c r="D32" s="157"/>
      <c r="E32" s="135">
        <f>IF(C32=0,0,VLOOKUP(C32,Personal!B:C,2,FALSE))</f>
        <v>0</v>
      </c>
      <c r="F32" s="155"/>
      <c r="G32" s="68">
        <f t="shared" si="0"/>
        <v>0</v>
      </c>
      <c r="I32" s="100"/>
      <c r="J32" s="58">
        <f t="shared" si="1"/>
        <v>0</v>
      </c>
      <c r="K32" s="185" t="e">
        <f>VLOOKUP(C32,Personal!B:D,3,FALSE)</f>
        <v>#N/A</v>
      </c>
      <c r="L32" s="57">
        <f t="shared" si="2"/>
        <v>0</v>
      </c>
      <c r="M32" s="56">
        <f t="shared" si="3"/>
        <v>0</v>
      </c>
      <c r="N32" s="101" t="str">
        <f t="shared" si="5"/>
        <v>OK</v>
      </c>
      <c r="O32" s="103"/>
    </row>
    <row r="33" spans="1:15">
      <c r="B33" s="99">
        <v>25</v>
      </c>
      <c r="C33" s="154"/>
      <c r="D33" s="157"/>
      <c r="E33" s="135">
        <f>IF(C33=0,0,VLOOKUP(C33,Personal!B:C,2,FALSE))</f>
        <v>0</v>
      </c>
      <c r="F33" s="155"/>
      <c r="G33" s="68">
        <f t="shared" si="0"/>
        <v>0</v>
      </c>
      <c r="I33" s="100"/>
      <c r="J33" s="58">
        <f t="shared" si="1"/>
        <v>0</v>
      </c>
      <c r="K33" s="185" t="e">
        <f>VLOOKUP(C33,Personal!B:D,3,FALSE)</f>
        <v>#N/A</v>
      </c>
      <c r="L33" s="57">
        <f t="shared" si="2"/>
        <v>0</v>
      </c>
      <c r="M33" s="56">
        <f t="shared" si="3"/>
        <v>0</v>
      </c>
      <c r="N33" s="101" t="str">
        <f t="shared" si="5"/>
        <v>OK</v>
      </c>
      <c r="O33" s="103"/>
    </row>
    <row r="34" spans="1:15">
      <c r="B34" s="99">
        <v>26</v>
      </c>
      <c r="C34" s="154"/>
      <c r="D34" s="157"/>
      <c r="E34" s="135">
        <f>IF(C34=0,0,VLOOKUP(C34,Personal!B:C,2,FALSE))</f>
        <v>0</v>
      </c>
      <c r="F34" s="155"/>
      <c r="G34" s="68">
        <f t="shared" si="0"/>
        <v>0</v>
      </c>
      <c r="I34" s="100"/>
      <c r="J34" s="58">
        <f t="shared" si="1"/>
        <v>0</v>
      </c>
      <c r="K34" s="185" t="e">
        <f>VLOOKUP(C34,Personal!B:D,3,FALSE)</f>
        <v>#N/A</v>
      </c>
      <c r="L34" s="57">
        <f t="shared" si="2"/>
        <v>0</v>
      </c>
      <c r="M34" s="56">
        <f t="shared" si="3"/>
        <v>0</v>
      </c>
      <c r="N34" s="101" t="str">
        <f t="shared" si="5"/>
        <v>OK</v>
      </c>
      <c r="O34" s="103"/>
    </row>
    <row r="35" spans="1:15">
      <c r="B35" s="99">
        <v>27</v>
      </c>
      <c r="C35" s="154"/>
      <c r="D35" s="157"/>
      <c r="E35" s="135">
        <f>IF(C35=0,0,VLOOKUP(C35,Personal!B:C,2,FALSE))</f>
        <v>0</v>
      </c>
      <c r="F35" s="155"/>
      <c r="G35" s="68">
        <f t="shared" si="0"/>
        <v>0</v>
      </c>
      <c r="I35" s="100"/>
      <c r="J35" s="58">
        <f t="shared" si="1"/>
        <v>0</v>
      </c>
      <c r="K35" s="185" t="e">
        <f>VLOOKUP(C35,Personal!B:D,3,FALSE)</f>
        <v>#N/A</v>
      </c>
      <c r="L35" s="57">
        <f t="shared" si="2"/>
        <v>0</v>
      </c>
      <c r="M35" s="56">
        <f t="shared" si="3"/>
        <v>0</v>
      </c>
      <c r="N35" s="101" t="str">
        <f t="shared" si="5"/>
        <v>OK</v>
      </c>
      <c r="O35" s="103"/>
    </row>
    <row r="36" spans="1:15">
      <c r="B36" s="99">
        <v>28</v>
      </c>
      <c r="C36" s="154"/>
      <c r="D36" s="157"/>
      <c r="E36" s="135">
        <f>IF(C36=0,0,VLOOKUP(C36,Personal!B:C,2,FALSE))</f>
        <v>0</v>
      </c>
      <c r="F36" s="155"/>
      <c r="G36" s="68">
        <f t="shared" si="0"/>
        <v>0</v>
      </c>
      <c r="I36" s="100"/>
      <c r="J36" s="58">
        <f t="shared" si="1"/>
        <v>0</v>
      </c>
      <c r="K36" s="185" t="e">
        <f>VLOOKUP(C36,Personal!B:D,3,FALSE)</f>
        <v>#N/A</v>
      </c>
      <c r="L36" s="57">
        <f t="shared" si="2"/>
        <v>0</v>
      </c>
      <c r="M36" s="56">
        <f t="shared" si="3"/>
        <v>0</v>
      </c>
      <c r="N36" s="101" t="str">
        <f t="shared" si="5"/>
        <v>OK</v>
      </c>
      <c r="O36" s="103"/>
    </row>
    <row r="37" spans="1:15">
      <c r="B37" s="99">
        <v>29</v>
      </c>
      <c r="C37" s="154"/>
      <c r="D37" s="157"/>
      <c r="E37" s="135">
        <f>IF(C37=0,0,VLOOKUP(C37,Personal!B:C,2,FALSE))</f>
        <v>0</v>
      </c>
      <c r="F37" s="155"/>
      <c r="G37" s="68">
        <f t="shared" si="0"/>
        <v>0</v>
      </c>
      <c r="I37" s="100"/>
      <c r="J37" s="58">
        <f t="shared" si="1"/>
        <v>0</v>
      </c>
      <c r="K37" s="185" t="e">
        <f>VLOOKUP(C37,Personal!B:D,3,FALSE)</f>
        <v>#N/A</v>
      </c>
      <c r="L37" s="57">
        <f t="shared" si="2"/>
        <v>0</v>
      </c>
      <c r="M37" s="56">
        <f t="shared" si="3"/>
        <v>0</v>
      </c>
      <c r="N37" s="101" t="str">
        <f t="shared" si="5"/>
        <v>OK</v>
      </c>
      <c r="O37" s="103"/>
    </row>
    <row r="38" spans="1:15" ht="13.5" thickBot="1">
      <c r="B38" s="99">
        <v>30</v>
      </c>
      <c r="C38" s="154"/>
      <c r="D38" s="157"/>
      <c r="E38" s="135">
        <f>IF(C38=0,0,VLOOKUP(C38,Personal!B:C,2,FALSE))</f>
        <v>0</v>
      </c>
      <c r="F38" s="155"/>
      <c r="G38" s="68">
        <f t="shared" si="0"/>
        <v>0</v>
      </c>
      <c r="I38" s="100"/>
      <c r="J38" s="58">
        <f t="shared" si="1"/>
        <v>0</v>
      </c>
      <c r="K38" s="185" t="e">
        <f>VLOOKUP(C38,Personal!B:D,3,FALSE)</f>
        <v>#N/A</v>
      </c>
      <c r="L38" s="57">
        <f t="shared" si="2"/>
        <v>0</v>
      </c>
      <c r="M38" s="56">
        <f t="shared" si="3"/>
        <v>0</v>
      </c>
      <c r="N38" s="101" t="str">
        <f t="shared" si="5"/>
        <v>OK</v>
      </c>
      <c r="O38" s="103"/>
    </row>
    <row r="39" spans="1:15" s="122" customFormat="1" ht="26.25" thickBot="1">
      <c r="A39" s="91"/>
      <c r="B39" s="91"/>
      <c r="C39" s="131" t="s">
        <v>1554</v>
      </c>
      <c r="D39" s="131"/>
      <c r="E39" s="132"/>
      <c r="F39" s="133">
        <f>+SUM(F9:F38)</f>
        <v>0</v>
      </c>
      <c r="G39" s="133">
        <f>+SUM(G9:G38)</f>
        <v>0</v>
      </c>
      <c r="H39" s="87"/>
      <c r="I39" s="124"/>
      <c r="J39" s="125" t="s">
        <v>1547</v>
      </c>
      <c r="K39" s="125"/>
      <c r="L39" s="126" t="s">
        <v>1547</v>
      </c>
      <c r="M39" s="123">
        <f>+SUM(M9:M38)</f>
        <v>0</v>
      </c>
      <c r="N39" s="127"/>
      <c r="O39" s="128"/>
    </row>
    <row r="40" spans="1:15" s="87" customFormat="1" ht="13.5" thickBot="1">
      <c r="C40" s="86"/>
      <c r="D40" s="86"/>
      <c r="E40" s="86"/>
      <c r="I40" s="106"/>
      <c r="J40" s="107"/>
      <c r="K40" s="107"/>
      <c r="L40" s="107"/>
      <c r="M40" s="107"/>
      <c r="N40" s="107"/>
      <c r="O40" s="108"/>
    </row>
    <row r="41" spans="1:15" s="87" customFormat="1" ht="13.5" thickBot="1">
      <c r="C41" s="23"/>
      <c r="D41" s="23"/>
      <c r="E41" s="23"/>
      <c r="F41" s="24"/>
      <c r="G41" s="24"/>
      <c r="J41" s="24"/>
      <c r="K41" s="24"/>
      <c r="L41" s="24"/>
      <c r="M41" s="24"/>
    </row>
    <row r="42" spans="1:15" s="87" customFormat="1">
      <c r="C42" s="61"/>
      <c r="D42" s="67"/>
      <c r="E42" s="67"/>
      <c r="F42" s="59"/>
      <c r="G42" s="59"/>
      <c r="H42" s="93"/>
      <c r="I42" s="93"/>
      <c r="J42" s="59"/>
      <c r="K42" s="59"/>
      <c r="L42" s="59"/>
      <c r="M42" s="59"/>
      <c r="N42" s="93"/>
      <c r="O42" s="109"/>
    </row>
    <row r="43" spans="1:15" s="136" customFormat="1" ht="24">
      <c r="C43" s="137" t="s">
        <v>1555</v>
      </c>
      <c r="D43" s="138"/>
      <c r="E43" s="139" t="s">
        <v>1545</v>
      </c>
      <c r="F43" s="139" t="s">
        <v>1548</v>
      </c>
      <c r="G43" s="139" t="s">
        <v>1538</v>
      </c>
      <c r="H43" s="140"/>
      <c r="I43" s="140"/>
      <c r="J43" s="141"/>
      <c r="K43" s="141"/>
      <c r="L43" s="141" t="s">
        <v>1551</v>
      </c>
      <c r="M43" s="139" t="s">
        <v>1549</v>
      </c>
      <c r="N43" s="139" t="s">
        <v>1550</v>
      </c>
      <c r="O43" s="103"/>
    </row>
    <row r="44" spans="1:15" s="136" customFormat="1">
      <c r="C44" s="143"/>
      <c r="D44" s="142" t="s">
        <v>1536</v>
      </c>
      <c r="E44" s="139" t="e">
        <f>M44/F44</f>
        <v>#DIV/0!</v>
      </c>
      <c r="F44" s="144">
        <f>+SUM(F45:F10658)/2</f>
        <v>0</v>
      </c>
      <c r="G44" s="144">
        <f>+SUM(G45:G10658)/2</f>
        <v>0</v>
      </c>
      <c r="H44" s="140"/>
      <c r="I44" s="140"/>
      <c r="J44" s="145"/>
      <c r="K44" s="145"/>
      <c r="L44" s="141">
        <v>60</v>
      </c>
      <c r="M44" s="144">
        <f>+SUM(M45:M10658)/2</f>
        <v>0</v>
      </c>
      <c r="N44" s="139" t="e">
        <f>+M44/F44</f>
        <v>#DIV/0!</v>
      </c>
      <c r="O44" s="103"/>
    </row>
    <row r="45" spans="1:15" s="87" customFormat="1" ht="42.75" customHeight="1">
      <c r="C45" s="62"/>
      <c r="D45" s="97"/>
      <c r="E45" s="97"/>
      <c r="F45" s="64"/>
      <c r="G45" s="64"/>
      <c r="H45" s="102"/>
      <c r="I45" s="102"/>
      <c r="J45" s="64"/>
      <c r="K45" s="64"/>
      <c r="L45" s="111"/>
      <c r="M45" s="64"/>
      <c r="N45" s="134" t="e">
        <f>IF(N44&gt;L44,"SUPERA COSTE HORARIO MEDIO CONVOCATORIA. Se deberá ajustar el coste horario medio a 60€/h.","DENTRO DE LOS LÍMITES DE COSTE HORARIO MEDIO")</f>
        <v>#DIV/0!</v>
      </c>
      <c r="O45" s="103"/>
    </row>
    <row r="46" spans="1:15" s="87" customFormat="1" ht="16.5">
      <c r="C46" s="62"/>
      <c r="D46" s="97"/>
      <c r="E46" s="97"/>
      <c r="F46" s="64"/>
      <c r="G46" s="64"/>
      <c r="H46" s="102"/>
      <c r="I46" s="102"/>
      <c r="J46" s="64"/>
      <c r="K46" s="64"/>
      <c r="L46" s="111"/>
      <c r="M46" s="64"/>
      <c r="N46" s="134"/>
      <c r="O46" s="103"/>
    </row>
    <row r="47" spans="1:15" s="87" customFormat="1" ht="17.25" thickBot="1">
      <c r="C47" s="63"/>
      <c r="D47" s="65"/>
      <c r="E47" s="65"/>
      <c r="F47" s="66"/>
      <c r="G47" s="66"/>
      <c r="H47" s="107"/>
      <c r="I47" s="107"/>
      <c r="J47" s="66"/>
      <c r="K47" s="66"/>
      <c r="L47" s="112"/>
      <c r="M47" s="66"/>
      <c r="N47" s="107"/>
      <c r="O47" s="108"/>
    </row>
    <row r="48" spans="1:15" s="87" customFormat="1" ht="16.5">
      <c r="C48" s="23"/>
      <c r="D48" s="23"/>
      <c r="E48" s="23"/>
      <c r="F48" s="24"/>
      <c r="G48" s="24"/>
      <c r="J48" s="24"/>
      <c r="K48" s="24"/>
      <c r="L48" s="110"/>
      <c r="M48" s="24"/>
    </row>
    <row r="49" spans="1:15" s="87" customFormat="1" ht="17.25" thickBot="1">
      <c r="C49" s="23"/>
      <c r="D49" s="23"/>
      <c r="E49" s="23"/>
      <c r="F49" s="24"/>
      <c r="G49" s="24"/>
      <c r="J49" s="24"/>
      <c r="K49" s="24"/>
      <c r="L49" s="110"/>
      <c r="M49" s="24"/>
    </row>
    <row r="50" spans="1:15" s="16" customFormat="1" ht="25.5">
      <c r="A50" s="87"/>
      <c r="B50" s="87"/>
      <c r="C50" s="129" t="s">
        <v>1530</v>
      </c>
      <c r="D50" s="158" t="s">
        <v>38</v>
      </c>
      <c r="F50" s="129" t="s">
        <v>1641</v>
      </c>
      <c r="G50" s="130"/>
      <c r="H50" s="23"/>
      <c r="I50" s="113"/>
      <c r="J50" s="85"/>
      <c r="K50" s="85"/>
      <c r="L50" s="114"/>
      <c r="M50" s="85"/>
      <c r="N50" s="115"/>
      <c r="O50" s="94"/>
    </row>
    <row r="51" spans="1:15" s="16" customFormat="1" ht="63.75">
      <c r="A51" s="87"/>
      <c r="B51" s="87"/>
      <c r="C51" s="13" t="s">
        <v>1038</v>
      </c>
      <c r="D51" s="88" t="s">
        <v>1543</v>
      </c>
      <c r="E51" s="88" t="s">
        <v>1553</v>
      </c>
      <c r="F51" s="13" t="s">
        <v>1639</v>
      </c>
      <c r="G51" s="13" t="s">
        <v>1640</v>
      </c>
      <c r="H51" s="23"/>
      <c r="I51" s="116"/>
      <c r="J51" s="95" t="s">
        <v>1544</v>
      </c>
      <c r="K51" s="95" t="s">
        <v>1593</v>
      </c>
      <c r="L51" s="96" t="s">
        <v>1651</v>
      </c>
      <c r="M51" s="13" t="s">
        <v>1546</v>
      </c>
      <c r="N51" s="88" t="s">
        <v>1652</v>
      </c>
      <c r="O51" s="98"/>
    </row>
    <row r="52" spans="1:15">
      <c r="B52" s="99">
        <v>1</v>
      </c>
      <c r="C52" s="154"/>
      <c r="D52" s="157"/>
      <c r="E52" s="135">
        <f>IF(C52=0,0,VLOOKUP(C52,Personal!B:C,2,FALSE))</f>
        <v>0</v>
      </c>
      <c r="F52" s="155"/>
      <c r="G52" s="68">
        <f>IF(F52=0,0,E52/K52*F52)</f>
        <v>0</v>
      </c>
      <c r="I52" s="117"/>
      <c r="J52" s="58">
        <f>IF(E52=0,0,E52/K52)</f>
        <v>0</v>
      </c>
      <c r="K52" s="185" t="e">
        <f>VLOOKUP(C52,Personal!B:D,3,FALSE)</f>
        <v>#N/A</v>
      </c>
      <c r="L52" s="57">
        <f>+MIN(J52,80)</f>
        <v>0</v>
      </c>
      <c r="M52" s="56">
        <f>+L52*F52</f>
        <v>0</v>
      </c>
      <c r="N52" s="101" t="str">
        <f>IF(J52=L52,"OK","LIMITADO A MÁXIMO CONVOCATORIA")</f>
        <v>OK</v>
      </c>
      <c r="O52" s="103"/>
    </row>
    <row r="53" spans="1:15">
      <c r="B53" s="99">
        <v>2</v>
      </c>
      <c r="C53" s="154"/>
      <c r="D53" s="157"/>
      <c r="E53" s="135">
        <f>IF(C53=0,0,VLOOKUP(C53,Personal!B:C,2,FALSE))</f>
        <v>0</v>
      </c>
      <c r="F53" s="155"/>
      <c r="G53" s="68">
        <f t="shared" ref="G53:G81" si="6">IF(F53=0,0,E53/K53*F53)</f>
        <v>0</v>
      </c>
      <c r="I53" s="119"/>
      <c r="J53" s="58">
        <f t="shared" ref="J53:J81" si="7">IF(E53=0,0,E53/K53)</f>
        <v>0</v>
      </c>
      <c r="K53" s="185" t="e">
        <f>VLOOKUP(C53,Personal!B:D,3,FALSE)</f>
        <v>#N/A</v>
      </c>
      <c r="L53" s="57">
        <f t="shared" ref="L53:L81" si="8">+MIN(J53,80)</f>
        <v>0</v>
      </c>
      <c r="M53" s="56">
        <f t="shared" ref="M53:M81" si="9">+L53*F53</f>
        <v>0</v>
      </c>
      <c r="N53" s="101" t="str">
        <f t="shared" ref="N53:N69" si="10">IF(J53=L53,"OK","LIMITADO A MÁXIMO CONVOCATORIA")</f>
        <v>OK</v>
      </c>
      <c r="O53" s="103"/>
    </row>
    <row r="54" spans="1:15">
      <c r="B54" s="99">
        <v>3</v>
      </c>
      <c r="C54" s="154"/>
      <c r="D54" s="157"/>
      <c r="E54" s="135">
        <f>IF(C54=0,0,VLOOKUP(C54,Personal!B:C,2,FALSE))</f>
        <v>0</v>
      </c>
      <c r="F54" s="155"/>
      <c r="G54" s="68">
        <f t="shared" si="6"/>
        <v>0</v>
      </c>
      <c r="I54" s="119"/>
      <c r="J54" s="58">
        <f t="shared" si="7"/>
        <v>0</v>
      </c>
      <c r="K54" s="185" t="e">
        <f>VLOOKUP(C54,Personal!B:D,3,FALSE)</f>
        <v>#N/A</v>
      </c>
      <c r="L54" s="57">
        <f t="shared" si="8"/>
        <v>0</v>
      </c>
      <c r="M54" s="56">
        <f t="shared" si="9"/>
        <v>0</v>
      </c>
      <c r="N54" s="101" t="str">
        <f t="shared" si="10"/>
        <v>OK</v>
      </c>
      <c r="O54" s="103"/>
    </row>
    <row r="55" spans="1:15">
      <c r="B55" s="99">
        <v>4</v>
      </c>
      <c r="C55" s="154"/>
      <c r="D55" s="157"/>
      <c r="E55" s="135">
        <f>IF(C55=0,0,VLOOKUP(C55,Personal!B:C,2,FALSE))</f>
        <v>0</v>
      </c>
      <c r="F55" s="155"/>
      <c r="G55" s="68">
        <f t="shared" si="6"/>
        <v>0</v>
      </c>
      <c r="I55" s="119"/>
      <c r="J55" s="58">
        <f t="shared" si="7"/>
        <v>0</v>
      </c>
      <c r="K55" s="185" t="e">
        <f>VLOOKUP(C55,Personal!B:D,3,FALSE)</f>
        <v>#N/A</v>
      </c>
      <c r="L55" s="57">
        <f t="shared" si="8"/>
        <v>0</v>
      </c>
      <c r="M55" s="56">
        <f t="shared" si="9"/>
        <v>0</v>
      </c>
      <c r="N55" s="101" t="str">
        <f t="shared" si="10"/>
        <v>OK</v>
      </c>
      <c r="O55" s="103"/>
    </row>
    <row r="56" spans="1:15">
      <c r="B56" s="99">
        <v>5</v>
      </c>
      <c r="C56" s="154"/>
      <c r="D56" s="157"/>
      <c r="E56" s="135">
        <f>IF(C56=0,0,VLOOKUP(C56,Personal!B:C,2,FALSE))</f>
        <v>0</v>
      </c>
      <c r="F56" s="155"/>
      <c r="G56" s="68">
        <f t="shared" si="6"/>
        <v>0</v>
      </c>
      <c r="I56" s="119"/>
      <c r="J56" s="58">
        <f t="shared" si="7"/>
        <v>0</v>
      </c>
      <c r="K56" s="185" t="e">
        <f>VLOOKUP(C56,Personal!B:D,3,FALSE)</f>
        <v>#N/A</v>
      </c>
      <c r="L56" s="57">
        <f t="shared" si="8"/>
        <v>0</v>
      </c>
      <c r="M56" s="56">
        <f t="shared" si="9"/>
        <v>0</v>
      </c>
      <c r="N56" s="101" t="str">
        <f t="shared" si="10"/>
        <v>OK</v>
      </c>
      <c r="O56" s="103"/>
    </row>
    <row r="57" spans="1:15">
      <c r="B57" s="99">
        <v>6</v>
      </c>
      <c r="C57" s="154"/>
      <c r="D57" s="157"/>
      <c r="E57" s="135">
        <f>IF(C57=0,0,VLOOKUP(C57,Personal!B:C,2,FALSE))</f>
        <v>0</v>
      </c>
      <c r="F57" s="155"/>
      <c r="G57" s="68">
        <f t="shared" si="6"/>
        <v>0</v>
      </c>
      <c r="I57" s="119"/>
      <c r="J57" s="58">
        <f t="shared" si="7"/>
        <v>0</v>
      </c>
      <c r="K57" s="185" t="e">
        <f>VLOOKUP(C57,Personal!B:D,3,FALSE)</f>
        <v>#N/A</v>
      </c>
      <c r="L57" s="57">
        <f t="shared" si="8"/>
        <v>0</v>
      </c>
      <c r="M57" s="56">
        <f t="shared" si="9"/>
        <v>0</v>
      </c>
      <c r="N57" s="101" t="str">
        <f t="shared" si="10"/>
        <v>OK</v>
      </c>
      <c r="O57" s="103"/>
    </row>
    <row r="58" spans="1:15">
      <c r="B58" s="99">
        <v>7</v>
      </c>
      <c r="C58" s="154"/>
      <c r="D58" s="157"/>
      <c r="E58" s="135">
        <f>IF(C58=0,0,VLOOKUP(C58,Personal!B:C,2,FALSE))</f>
        <v>0</v>
      </c>
      <c r="F58" s="155"/>
      <c r="G58" s="68">
        <f t="shared" si="6"/>
        <v>0</v>
      </c>
      <c r="I58" s="119"/>
      <c r="J58" s="58">
        <f t="shared" si="7"/>
        <v>0</v>
      </c>
      <c r="K58" s="185" t="e">
        <f>VLOOKUP(C58,Personal!B:D,3,FALSE)</f>
        <v>#N/A</v>
      </c>
      <c r="L58" s="57">
        <f t="shared" si="8"/>
        <v>0</v>
      </c>
      <c r="M58" s="56">
        <f t="shared" si="9"/>
        <v>0</v>
      </c>
      <c r="N58" s="101" t="str">
        <f t="shared" si="10"/>
        <v>OK</v>
      </c>
      <c r="O58" s="103"/>
    </row>
    <row r="59" spans="1:15">
      <c r="B59" s="99">
        <v>8</v>
      </c>
      <c r="C59" s="154"/>
      <c r="D59" s="157"/>
      <c r="E59" s="135">
        <f>IF(C59=0,0,VLOOKUP(C59,Personal!B:C,2,FALSE))</f>
        <v>0</v>
      </c>
      <c r="F59" s="155"/>
      <c r="G59" s="68">
        <f t="shared" si="6"/>
        <v>0</v>
      </c>
      <c r="I59" s="119"/>
      <c r="J59" s="58">
        <f t="shared" si="7"/>
        <v>0</v>
      </c>
      <c r="K59" s="185" t="e">
        <f>VLOOKUP(C59,Personal!B:D,3,FALSE)</f>
        <v>#N/A</v>
      </c>
      <c r="L59" s="57">
        <f t="shared" si="8"/>
        <v>0</v>
      </c>
      <c r="M59" s="56">
        <f t="shared" si="9"/>
        <v>0</v>
      </c>
      <c r="N59" s="101" t="str">
        <f t="shared" si="10"/>
        <v>OK</v>
      </c>
      <c r="O59" s="103"/>
    </row>
    <row r="60" spans="1:15">
      <c r="B60" s="99">
        <v>9</v>
      </c>
      <c r="C60" s="154"/>
      <c r="D60" s="157"/>
      <c r="E60" s="135">
        <f>IF(C60=0,0,VLOOKUP(C60,Personal!B:C,2,FALSE))</f>
        <v>0</v>
      </c>
      <c r="F60" s="155"/>
      <c r="G60" s="68">
        <f t="shared" si="6"/>
        <v>0</v>
      </c>
      <c r="I60" s="119"/>
      <c r="J60" s="58">
        <f t="shared" si="7"/>
        <v>0</v>
      </c>
      <c r="K60" s="185" t="e">
        <f>VLOOKUP(C60,Personal!B:D,3,FALSE)</f>
        <v>#N/A</v>
      </c>
      <c r="L60" s="57">
        <f t="shared" si="8"/>
        <v>0</v>
      </c>
      <c r="M60" s="56">
        <f t="shared" si="9"/>
        <v>0</v>
      </c>
      <c r="N60" s="101" t="str">
        <f t="shared" si="10"/>
        <v>OK</v>
      </c>
      <c r="O60" s="103"/>
    </row>
    <row r="61" spans="1:15">
      <c r="B61" s="99">
        <v>10</v>
      </c>
      <c r="C61" s="154"/>
      <c r="D61" s="157"/>
      <c r="E61" s="135">
        <f>IF(C61=0,0,VLOOKUP(C61,Personal!B:C,2,FALSE))</f>
        <v>0</v>
      </c>
      <c r="F61" s="155"/>
      <c r="G61" s="68">
        <f t="shared" si="6"/>
        <v>0</v>
      </c>
      <c r="I61" s="119"/>
      <c r="J61" s="58">
        <f t="shared" si="7"/>
        <v>0</v>
      </c>
      <c r="K61" s="185" t="e">
        <f>VLOOKUP(C61,Personal!B:D,3,FALSE)</f>
        <v>#N/A</v>
      </c>
      <c r="L61" s="57">
        <f t="shared" si="8"/>
        <v>0</v>
      </c>
      <c r="M61" s="56">
        <f t="shared" si="9"/>
        <v>0</v>
      </c>
      <c r="N61" s="101" t="str">
        <f>IF(J61=L61,"OK","LIMITADO A MÁXIMO CONVOCATORIA")</f>
        <v>OK</v>
      </c>
      <c r="O61" s="103"/>
    </row>
    <row r="62" spans="1:15">
      <c r="B62" s="99">
        <v>11</v>
      </c>
      <c r="C62" s="154"/>
      <c r="D62" s="157"/>
      <c r="E62" s="135">
        <f>IF(C62=0,0,VLOOKUP(C62,Personal!B:C,2,FALSE))</f>
        <v>0</v>
      </c>
      <c r="F62" s="155"/>
      <c r="G62" s="68">
        <f t="shared" si="6"/>
        <v>0</v>
      </c>
      <c r="I62" s="119"/>
      <c r="J62" s="58">
        <f t="shared" si="7"/>
        <v>0</v>
      </c>
      <c r="K62" s="185" t="e">
        <f>VLOOKUP(C62,Personal!B:D,3,FALSE)</f>
        <v>#N/A</v>
      </c>
      <c r="L62" s="57">
        <f t="shared" si="8"/>
        <v>0</v>
      </c>
      <c r="M62" s="56">
        <f t="shared" si="9"/>
        <v>0</v>
      </c>
      <c r="N62" s="101" t="str">
        <f>IF(J62=L62,"OK","LIMITADO A MÁXIMO CONVOCATORIA")</f>
        <v>OK</v>
      </c>
      <c r="O62" s="103"/>
    </row>
    <row r="63" spans="1:15">
      <c r="B63" s="99">
        <v>12</v>
      </c>
      <c r="C63" s="154"/>
      <c r="D63" s="157"/>
      <c r="E63" s="135">
        <f>IF(C63=0,0,VLOOKUP(C63,Personal!B:C,2,FALSE))</f>
        <v>0</v>
      </c>
      <c r="F63" s="155"/>
      <c r="G63" s="68">
        <f t="shared" si="6"/>
        <v>0</v>
      </c>
      <c r="I63" s="119"/>
      <c r="J63" s="58">
        <f t="shared" si="7"/>
        <v>0</v>
      </c>
      <c r="K63" s="185" t="e">
        <f>VLOOKUP(C63,Personal!B:D,3,FALSE)</f>
        <v>#N/A</v>
      </c>
      <c r="L63" s="57">
        <f t="shared" si="8"/>
        <v>0</v>
      </c>
      <c r="M63" s="56">
        <f t="shared" si="9"/>
        <v>0</v>
      </c>
      <c r="N63" s="101" t="str">
        <f>IF(J63=L63,"OK","LIMITADO A MÁXIMO CONVOCATORIA")</f>
        <v>OK</v>
      </c>
      <c r="O63" s="103"/>
    </row>
    <row r="64" spans="1:15">
      <c r="B64" s="99">
        <v>13</v>
      </c>
      <c r="C64" s="154"/>
      <c r="D64" s="157"/>
      <c r="E64" s="135">
        <f>IF(C64=0,0,VLOOKUP(C64,Personal!B:C,2,FALSE))</f>
        <v>0</v>
      </c>
      <c r="F64" s="155"/>
      <c r="G64" s="68">
        <f t="shared" si="6"/>
        <v>0</v>
      </c>
      <c r="I64" s="119"/>
      <c r="J64" s="58">
        <f t="shared" si="7"/>
        <v>0</v>
      </c>
      <c r="K64" s="185" t="e">
        <f>VLOOKUP(C64,Personal!B:D,3,FALSE)</f>
        <v>#N/A</v>
      </c>
      <c r="L64" s="57">
        <f t="shared" si="8"/>
        <v>0</v>
      </c>
      <c r="M64" s="56">
        <f t="shared" si="9"/>
        <v>0</v>
      </c>
      <c r="N64" s="101" t="str">
        <f t="shared" si="10"/>
        <v>OK</v>
      </c>
      <c r="O64" s="103"/>
    </row>
    <row r="65" spans="2:15">
      <c r="B65" s="99">
        <v>14</v>
      </c>
      <c r="C65" s="157"/>
      <c r="D65" s="157"/>
      <c r="E65" s="135">
        <f>IF(C65=0,0,VLOOKUP(C65,Personal!B:C,2,FALSE))</f>
        <v>0</v>
      </c>
      <c r="F65" s="155"/>
      <c r="G65" s="68">
        <f t="shared" si="6"/>
        <v>0</v>
      </c>
      <c r="I65" s="119"/>
      <c r="J65" s="58">
        <f t="shared" si="7"/>
        <v>0</v>
      </c>
      <c r="K65" s="185" t="e">
        <f>VLOOKUP(C65,Personal!B:D,3,FALSE)</f>
        <v>#N/A</v>
      </c>
      <c r="L65" s="57">
        <f t="shared" si="8"/>
        <v>0</v>
      </c>
      <c r="M65" s="56">
        <f t="shared" si="9"/>
        <v>0</v>
      </c>
      <c r="N65" s="101" t="str">
        <f t="shared" si="10"/>
        <v>OK</v>
      </c>
      <c r="O65" s="103"/>
    </row>
    <row r="66" spans="2:15">
      <c r="B66" s="99">
        <v>15</v>
      </c>
      <c r="C66" s="157"/>
      <c r="D66" s="157"/>
      <c r="E66" s="135">
        <f>IF(C66=0,0,VLOOKUP(C66,Personal!B:C,2,FALSE))</f>
        <v>0</v>
      </c>
      <c r="F66" s="155"/>
      <c r="G66" s="68">
        <f t="shared" si="6"/>
        <v>0</v>
      </c>
      <c r="I66" s="119"/>
      <c r="J66" s="58">
        <f t="shared" si="7"/>
        <v>0</v>
      </c>
      <c r="K66" s="185" t="e">
        <f>VLOOKUP(C66,Personal!B:D,3,FALSE)</f>
        <v>#N/A</v>
      </c>
      <c r="L66" s="57">
        <f t="shared" si="8"/>
        <v>0</v>
      </c>
      <c r="M66" s="56">
        <f t="shared" si="9"/>
        <v>0</v>
      </c>
      <c r="N66" s="101" t="str">
        <f t="shared" si="10"/>
        <v>OK</v>
      </c>
      <c r="O66" s="103"/>
    </row>
    <row r="67" spans="2:15">
      <c r="B67" s="99">
        <v>16</v>
      </c>
      <c r="C67" s="157"/>
      <c r="D67" s="157"/>
      <c r="E67" s="135">
        <f>IF(C67=0,0,VLOOKUP(C67,Personal!B:C,2,FALSE))</f>
        <v>0</v>
      </c>
      <c r="F67" s="155"/>
      <c r="G67" s="68">
        <f t="shared" si="6"/>
        <v>0</v>
      </c>
      <c r="I67" s="119"/>
      <c r="J67" s="58">
        <f t="shared" si="7"/>
        <v>0</v>
      </c>
      <c r="K67" s="185" t="e">
        <f>VLOOKUP(C67,Personal!B:D,3,FALSE)</f>
        <v>#N/A</v>
      </c>
      <c r="L67" s="57">
        <f t="shared" si="8"/>
        <v>0</v>
      </c>
      <c r="M67" s="56">
        <f t="shared" si="9"/>
        <v>0</v>
      </c>
      <c r="N67" s="101" t="str">
        <f t="shared" si="10"/>
        <v>OK</v>
      </c>
      <c r="O67" s="103"/>
    </row>
    <row r="68" spans="2:15">
      <c r="B68" s="99">
        <v>17</v>
      </c>
      <c r="C68" s="157"/>
      <c r="D68" s="157"/>
      <c r="E68" s="135">
        <f>IF(C68=0,0,VLOOKUP(C68,Personal!B:C,2,FALSE))</f>
        <v>0</v>
      </c>
      <c r="F68" s="155"/>
      <c r="G68" s="68">
        <f t="shared" si="6"/>
        <v>0</v>
      </c>
      <c r="I68" s="119"/>
      <c r="J68" s="58">
        <f t="shared" si="7"/>
        <v>0</v>
      </c>
      <c r="K68" s="185" t="e">
        <f>VLOOKUP(C68,Personal!B:D,3,FALSE)</f>
        <v>#N/A</v>
      </c>
      <c r="L68" s="57">
        <f t="shared" si="8"/>
        <v>0</v>
      </c>
      <c r="M68" s="56">
        <f t="shared" si="9"/>
        <v>0</v>
      </c>
      <c r="N68" s="101" t="str">
        <f t="shared" si="10"/>
        <v>OK</v>
      </c>
      <c r="O68" s="103"/>
    </row>
    <row r="69" spans="2:15">
      <c r="B69" s="99">
        <v>18</v>
      </c>
      <c r="C69" s="157"/>
      <c r="D69" s="157"/>
      <c r="E69" s="135">
        <f>IF(C69=0,0,VLOOKUP(C69,Personal!B:C,2,FALSE))</f>
        <v>0</v>
      </c>
      <c r="F69" s="155"/>
      <c r="G69" s="68">
        <f t="shared" si="6"/>
        <v>0</v>
      </c>
      <c r="I69" s="119"/>
      <c r="J69" s="58">
        <f t="shared" si="7"/>
        <v>0</v>
      </c>
      <c r="K69" s="185" t="e">
        <f>VLOOKUP(C69,Personal!B:D,3,FALSE)</f>
        <v>#N/A</v>
      </c>
      <c r="L69" s="57">
        <f t="shared" si="8"/>
        <v>0</v>
      </c>
      <c r="M69" s="56">
        <f t="shared" si="9"/>
        <v>0</v>
      </c>
      <c r="N69" s="101" t="str">
        <f t="shared" si="10"/>
        <v>OK</v>
      </c>
      <c r="O69" s="103"/>
    </row>
    <row r="70" spans="2:15">
      <c r="B70" s="99">
        <v>19</v>
      </c>
      <c r="C70" s="157"/>
      <c r="D70" s="157"/>
      <c r="E70" s="135">
        <f>IF(C70=0,0,VLOOKUP(C70,Personal!B:C,2,FALSE))</f>
        <v>0</v>
      </c>
      <c r="F70" s="155"/>
      <c r="G70" s="68">
        <f t="shared" si="6"/>
        <v>0</v>
      </c>
      <c r="I70" s="119"/>
      <c r="J70" s="58">
        <f t="shared" si="7"/>
        <v>0</v>
      </c>
      <c r="K70" s="185" t="e">
        <f>VLOOKUP(C70,Personal!B:D,3,FALSE)</f>
        <v>#N/A</v>
      </c>
      <c r="L70" s="57">
        <f t="shared" si="8"/>
        <v>0</v>
      </c>
      <c r="M70" s="56">
        <f t="shared" si="9"/>
        <v>0</v>
      </c>
      <c r="N70" s="101" t="str">
        <f>IF(J70=L70,"OK","LIMITADO A MÁXIMO CONVOCATORIA")</f>
        <v>OK</v>
      </c>
      <c r="O70" s="103"/>
    </row>
    <row r="71" spans="2:15">
      <c r="B71" s="99">
        <v>20</v>
      </c>
      <c r="C71" s="157"/>
      <c r="D71" s="157"/>
      <c r="E71" s="135">
        <f>IF(C71=0,0,VLOOKUP(C71,Personal!B:C,2,FALSE))</f>
        <v>0</v>
      </c>
      <c r="F71" s="155"/>
      <c r="G71" s="68">
        <f t="shared" si="6"/>
        <v>0</v>
      </c>
      <c r="I71" s="119"/>
      <c r="J71" s="58">
        <f t="shared" si="7"/>
        <v>0</v>
      </c>
      <c r="K71" s="185" t="e">
        <f>VLOOKUP(C71,Personal!B:D,3,FALSE)</f>
        <v>#N/A</v>
      </c>
      <c r="L71" s="57">
        <f t="shared" si="8"/>
        <v>0</v>
      </c>
      <c r="M71" s="56">
        <f t="shared" si="9"/>
        <v>0</v>
      </c>
      <c r="N71" s="101" t="str">
        <f>IF(J71=L71,"OK","LIMITADO A MÁXIMO CONVOCATORIA")</f>
        <v>OK</v>
      </c>
      <c r="O71" s="103"/>
    </row>
    <row r="72" spans="2:15">
      <c r="B72" s="99">
        <v>21</v>
      </c>
      <c r="C72" s="154"/>
      <c r="D72" s="154"/>
      <c r="E72" s="135">
        <f>IF(C72=0,0,VLOOKUP(C72,Personal!B:C,2,FALSE))</f>
        <v>0</v>
      </c>
      <c r="F72" s="155"/>
      <c r="G72" s="68">
        <f t="shared" si="6"/>
        <v>0</v>
      </c>
      <c r="I72" s="119"/>
      <c r="J72" s="58">
        <f t="shared" si="7"/>
        <v>0</v>
      </c>
      <c r="K72" s="185" t="e">
        <f>VLOOKUP(C72,Personal!B:D,3,FALSE)</f>
        <v>#N/A</v>
      </c>
      <c r="L72" s="57">
        <f t="shared" si="8"/>
        <v>0</v>
      </c>
      <c r="M72" s="56">
        <f t="shared" si="9"/>
        <v>0</v>
      </c>
      <c r="N72" s="101" t="str">
        <f>IF(J72=L72,"OK","LIMITADO A MÁXIMO CONVOCATORIA")</f>
        <v>OK</v>
      </c>
      <c r="O72" s="103"/>
    </row>
    <row r="73" spans="2:15">
      <c r="B73" s="99">
        <v>22</v>
      </c>
      <c r="C73" s="157"/>
      <c r="D73" s="157"/>
      <c r="E73" s="135">
        <f>IF(C73=0,0,VLOOKUP(C73,Personal!B:C,2,FALSE))</f>
        <v>0</v>
      </c>
      <c r="F73" s="155"/>
      <c r="G73" s="68">
        <f t="shared" si="6"/>
        <v>0</v>
      </c>
      <c r="I73" s="119"/>
      <c r="J73" s="58">
        <f t="shared" si="7"/>
        <v>0</v>
      </c>
      <c r="K73" s="185" t="e">
        <f>VLOOKUP(C73,Personal!B:D,3,FALSE)</f>
        <v>#N/A</v>
      </c>
      <c r="L73" s="57">
        <f t="shared" si="8"/>
        <v>0</v>
      </c>
      <c r="M73" s="56">
        <f t="shared" si="9"/>
        <v>0</v>
      </c>
      <c r="N73" s="101" t="str">
        <f t="shared" ref="N73:N79" si="11">IF(J73=L73,"OK","LIMITADO A MÁXIMO CONVOCATORIA")</f>
        <v>OK</v>
      </c>
      <c r="O73" s="103"/>
    </row>
    <row r="74" spans="2:15">
      <c r="B74" s="99">
        <v>23</v>
      </c>
      <c r="C74" s="157"/>
      <c r="D74" s="157"/>
      <c r="E74" s="135">
        <f>IF(C74=0,0,VLOOKUP(C74,Personal!B:C,2,FALSE))</f>
        <v>0</v>
      </c>
      <c r="F74" s="155"/>
      <c r="G74" s="68">
        <f t="shared" si="6"/>
        <v>0</v>
      </c>
      <c r="I74" s="119"/>
      <c r="J74" s="58">
        <f t="shared" si="7"/>
        <v>0</v>
      </c>
      <c r="K74" s="185" t="e">
        <f>VLOOKUP(C74,Personal!B:D,3,FALSE)</f>
        <v>#N/A</v>
      </c>
      <c r="L74" s="57">
        <f t="shared" si="8"/>
        <v>0</v>
      </c>
      <c r="M74" s="56">
        <f t="shared" si="9"/>
        <v>0</v>
      </c>
      <c r="N74" s="101" t="str">
        <f t="shared" si="11"/>
        <v>OK</v>
      </c>
      <c r="O74" s="103"/>
    </row>
    <row r="75" spans="2:15">
      <c r="B75" s="99">
        <v>24</v>
      </c>
      <c r="C75" s="157"/>
      <c r="D75" s="157"/>
      <c r="E75" s="135">
        <f>IF(C75=0,0,VLOOKUP(C75,Personal!B:C,2,FALSE))</f>
        <v>0</v>
      </c>
      <c r="F75" s="155"/>
      <c r="G75" s="68">
        <f t="shared" si="6"/>
        <v>0</v>
      </c>
      <c r="I75" s="119"/>
      <c r="J75" s="58">
        <f t="shared" si="7"/>
        <v>0</v>
      </c>
      <c r="K75" s="185" t="e">
        <f>VLOOKUP(C75,Personal!B:D,3,FALSE)</f>
        <v>#N/A</v>
      </c>
      <c r="L75" s="57">
        <f t="shared" si="8"/>
        <v>0</v>
      </c>
      <c r="M75" s="56">
        <f t="shared" si="9"/>
        <v>0</v>
      </c>
      <c r="N75" s="101" t="str">
        <f t="shared" si="11"/>
        <v>OK</v>
      </c>
      <c r="O75" s="103"/>
    </row>
    <row r="76" spans="2:15">
      <c r="B76" s="99">
        <v>25</v>
      </c>
      <c r="C76" s="157"/>
      <c r="D76" s="157"/>
      <c r="E76" s="135">
        <f>IF(C76=0,0,VLOOKUP(C76,Personal!B:C,2,FALSE))</f>
        <v>0</v>
      </c>
      <c r="F76" s="155"/>
      <c r="G76" s="68">
        <f t="shared" si="6"/>
        <v>0</v>
      </c>
      <c r="I76" s="119"/>
      <c r="J76" s="58">
        <f t="shared" si="7"/>
        <v>0</v>
      </c>
      <c r="K76" s="185" t="e">
        <f>VLOOKUP(C76,Personal!B:D,3,FALSE)</f>
        <v>#N/A</v>
      </c>
      <c r="L76" s="57">
        <f t="shared" si="8"/>
        <v>0</v>
      </c>
      <c r="M76" s="56">
        <f t="shared" si="9"/>
        <v>0</v>
      </c>
      <c r="N76" s="101" t="str">
        <f t="shared" si="11"/>
        <v>OK</v>
      </c>
      <c r="O76" s="103"/>
    </row>
    <row r="77" spans="2:15">
      <c r="B77" s="99">
        <v>26</v>
      </c>
      <c r="C77" s="157"/>
      <c r="D77" s="157"/>
      <c r="E77" s="135">
        <f>IF(C77=0,0,VLOOKUP(C77,Personal!B:C,2,FALSE))</f>
        <v>0</v>
      </c>
      <c r="F77" s="155"/>
      <c r="G77" s="68">
        <f t="shared" si="6"/>
        <v>0</v>
      </c>
      <c r="I77" s="119"/>
      <c r="J77" s="58">
        <f t="shared" si="7"/>
        <v>0</v>
      </c>
      <c r="K77" s="185" t="e">
        <f>VLOOKUP(C77,Personal!B:D,3,FALSE)</f>
        <v>#N/A</v>
      </c>
      <c r="L77" s="57">
        <f t="shared" si="8"/>
        <v>0</v>
      </c>
      <c r="M77" s="56">
        <f t="shared" si="9"/>
        <v>0</v>
      </c>
      <c r="N77" s="101" t="str">
        <f t="shared" si="11"/>
        <v>OK</v>
      </c>
      <c r="O77" s="103"/>
    </row>
    <row r="78" spans="2:15">
      <c r="B78" s="99">
        <v>27</v>
      </c>
      <c r="C78" s="157"/>
      <c r="D78" s="157"/>
      <c r="E78" s="135">
        <f>IF(C78=0,0,VLOOKUP(C78,Personal!B:C,2,FALSE))</f>
        <v>0</v>
      </c>
      <c r="F78" s="155"/>
      <c r="G78" s="68">
        <f t="shared" si="6"/>
        <v>0</v>
      </c>
      <c r="I78" s="119"/>
      <c r="J78" s="58">
        <f t="shared" si="7"/>
        <v>0</v>
      </c>
      <c r="K78" s="185" t="e">
        <f>VLOOKUP(C78,Personal!B:D,3,FALSE)</f>
        <v>#N/A</v>
      </c>
      <c r="L78" s="57">
        <f t="shared" si="8"/>
        <v>0</v>
      </c>
      <c r="M78" s="56">
        <f t="shared" si="9"/>
        <v>0</v>
      </c>
      <c r="N78" s="101" t="str">
        <f t="shared" si="11"/>
        <v>OK</v>
      </c>
      <c r="O78" s="103"/>
    </row>
    <row r="79" spans="2:15">
      <c r="B79" s="99">
        <v>28</v>
      </c>
      <c r="C79" s="157"/>
      <c r="D79" s="157"/>
      <c r="E79" s="135">
        <f>IF(C79=0,0,VLOOKUP(C79,Personal!B:C,2,FALSE))</f>
        <v>0</v>
      </c>
      <c r="F79" s="155"/>
      <c r="G79" s="68">
        <f t="shared" si="6"/>
        <v>0</v>
      </c>
      <c r="I79" s="119"/>
      <c r="J79" s="58">
        <f t="shared" si="7"/>
        <v>0</v>
      </c>
      <c r="K79" s="185" t="e">
        <f>VLOOKUP(C79,Personal!B:D,3,FALSE)</f>
        <v>#N/A</v>
      </c>
      <c r="L79" s="57">
        <f t="shared" si="8"/>
        <v>0</v>
      </c>
      <c r="M79" s="56">
        <f t="shared" si="9"/>
        <v>0</v>
      </c>
      <c r="N79" s="101" t="str">
        <f t="shared" si="11"/>
        <v>OK</v>
      </c>
      <c r="O79" s="103"/>
    </row>
    <row r="80" spans="2:15">
      <c r="B80" s="99">
        <v>29</v>
      </c>
      <c r="C80" s="157"/>
      <c r="D80" s="157"/>
      <c r="E80" s="135">
        <f>IF(C80=0,0,VLOOKUP(C80,Personal!B:C,2,FALSE))</f>
        <v>0</v>
      </c>
      <c r="F80" s="155"/>
      <c r="G80" s="68">
        <f t="shared" si="6"/>
        <v>0</v>
      </c>
      <c r="I80" s="119"/>
      <c r="J80" s="58">
        <f t="shared" si="7"/>
        <v>0</v>
      </c>
      <c r="K80" s="185" t="e">
        <f>VLOOKUP(C80,Personal!B:D,3,FALSE)</f>
        <v>#N/A</v>
      </c>
      <c r="L80" s="57">
        <f t="shared" si="8"/>
        <v>0</v>
      </c>
      <c r="M80" s="56">
        <f t="shared" si="9"/>
        <v>0</v>
      </c>
      <c r="N80" s="101" t="str">
        <f>IF(J80=L80,"OK","LIMITADO A MÁXIMO CONVOCATORIA")</f>
        <v>OK</v>
      </c>
      <c r="O80" s="103"/>
    </row>
    <row r="81" spans="1:15" ht="13.5" thickBot="1">
      <c r="B81" s="99">
        <v>30</v>
      </c>
      <c r="C81" s="157"/>
      <c r="D81" s="157"/>
      <c r="E81" s="135">
        <f>IF(C81=0,0,VLOOKUP(C81,Personal!B:C,2,FALSE))</f>
        <v>0</v>
      </c>
      <c r="F81" s="155"/>
      <c r="G81" s="68">
        <f t="shared" si="6"/>
        <v>0</v>
      </c>
      <c r="I81" s="119"/>
      <c r="J81" s="58">
        <f t="shared" si="7"/>
        <v>0</v>
      </c>
      <c r="K81" s="185" t="e">
        <f>VLOOKUP(C81,Personal!B:D,3,FALSE)</f>
        <v>#N/A</v>
      </c>
      <c r="L81" s="57">
        <f t="shared" si="8"/>
        <v>0</v>
      </c>
      <c r="M81" s="56">
        <f t="shared" si="9"/>
        <v>0</v>
      </c>
      <c r="N81" s="101" t="str">
        <f>IF(J81=L81,"OK","LIMITADO A MÁXIMO CONVOCATORIA")</f>
        <v>OK</v>
      </c>
      <c r="O81" s="103"/>
    </row>
    <row r="82" spans="1:15" ht="26.25" thickBot="1">
      <c r="C82" s="131" t="s">
        <v>1554</v>
      </c>
      <c r="D82" s="131"/>
      <c r="E82" s="132"/>
      <c r="F82" s="133">
        <f>+SUM(F52:F81)</f>
        <v>0</v>
      </c>
      <c r="G82" s="133">
        <f>+SUM(G52:G81)</f>
        <v>0</v>
      </c>
      <c r="I82" s="119"/>
      <c r="J82" s="104" t="s">
        <v>1547</v>
      </c>
      <c r="K82" s="125"/>
      <c r="L82" s="105" t="s">
        <v>1547</v>
      </c>
      <c r="M82" s="89">
        <f>+SUM(M52:M81)</f>
        <v>0</v>
      </c>
      <c r="N82" s="118"/>
      <c r="O82" s="128"/>
    </row>
    <row r="83" spans="1:15" ht="13.5" thickBot="1">
      <c r="I83" s="120"/>
      <c r="J83" s="121"/>
      <c r="K83" s="121"/>
      <c r="L83" s="121"/>
      <c r="M83" s="121"/>
      <c r="N83" s="121"/>
      <c r="O83" s="108"/>
    </row>
    <row r="84" spans="1:15" ht="13.5" thickBot="1"/>
    <row r="85" spans="1:15" s="16" customFormat="1" ht="25.5">
      <c r="A85" s="87"/>
      <c r="B85" s="87"/>
      <c r="C85" s="129" t="s">
        <v>1530</v>
      </c>
      <c r="D85" s="158" t="s">
        <v>39</v>
      </c>
      <c r="F85" s="129" t="s">
        <v>1641</v>
      </c>
      <c r="G85" s="130"/>
      <c r="H85" s="23"/>
      <c r="I85" s="113"/>
      <c r="J85" s="85"/>
      <c r="K85" s="85"/>
      <c r="L85" s="114"/>
      <c r="M85" s="85"/>
      <c r="N85" s="115"/>
      <c r="O85" s="94"/>
    </row>
    <row r="86" spans="1:15" s="16" customFormat="1" ht="63.75">
      <c r="A86" s="87"/>
      <c r="B86" s="87"/>
      <c r="C86" s="13" t="s">
        <v>1038</v>
      </c>
      <c r="D86" s="88" t="s">
        <v>1543</v>
      </c>
      <c r="E86" s="88" t="s">
        <v>1553</v>
      </c>
      <c r="F86" s="13" t="s">
        <v>1639</v>
      </c>
      <c r="G86" s="13" t="s">
        <v>1640</v>
      </c>
      <c r="H86" s="23"/>
      <c r="I86" s="116"/>
      <c r="J86" s="95" t="s">
        <v>1544</v>
      </c>
      <c r="K86" s="95" t="s">
        <v>1593</v>
      </c>
      <c r="L86" s="96" t="s">
        <v>1651</v>
      </c>
      <c r="M86" s="13" t="s">
        <v>1546</v>
      </c>
      <c r="N86" s="88" t="s">
        <v>1652</v>
      </c>
      <c r="O86" s="98"/>
    </row>
    <row r="87" spans="1:15">
      <c r="B87" s="99">
        <v>1</v>
      </c>
      <c r="C87" s="154"/>
      <c r="D87" s="157"/>
      <c r="E87" s="135">
        <f>IF(C87=0,0,VLOOKUP(C87,Personal!B:C,2,FALSE))</f>
        <v>0</v>
      </c>
      <c r="F87" s="155"/>
      <c r="G87" s="68">
        <f>IF(F87=0,0,E87/K87*F87)</f>
        <v>0</v>
      </c>
      <c r="I87" s="117"/>
      <c r="J87" s="58">
        <f>IF(E87=0,0,E87/K87)</f>
        <v>0</v>
      </c>
      <c r="K87" s="185" t="e">
        <f>VLOOKUP(C87,Personal!B:D,3,FALSE)</f>
        <v>#N/A</v>
      </c>
      <c r="L87" s="57">
        <f>+MIN(J87,80)</f>
        <v>0</v>
      </c>
      <c r="M87" s="56">
        <f t="shared" ref="M87:M116" si="12">+L87*F87</f>
        <v>0</v>
      </c>
      <c r="N87" s="101" t="str">
        <f>IF(J87=L87,"OK","LIMITADO A MÁXIMO CONVOCATORIA")</f>
        <v>OK</v>
      </c>
      <c r="O87" s="103"/>
    </row>
    <row r="88" spans="1:15">
      <c r="B88" s="99">
        <v>2</v>
      </c>
      <c r="C88" s="154"/>
      <c r="D88" s="157"/>
      <c r="E88" s="135">
        <f>IF(C88=0,0,VLOOKUP(C88,Personal!B:C,2,FALSE))</f>
        <v>0</v>
      </c>
      <c r="F88" s="155"/>
      <c r="G88" s="68">
        <f t="shared" ref="G88:G116" si="13">IF(F88=0,0,E88/K88*F88)</f>
        <v>0</v>
      </c>
      <c r="I88" s="119"/>
      <c r="J88" s="58">
        <f t="shared" ref="J88:J116" si="14">IF(E88=0,0,E88/K88)</f>
        <v>0</v>
      </c>
      <c r="K88" s="185" t="e">
        <f>VLOOKUP(C88,Personal!B:D,3,FALSE)</f>
        <v>#N/A</v>
      </c>
      <c r="L88" s="57">
        <f t="shared" ref="L88:L116" si="15">+MIN(J88,80)</f>
        <v>0</v>
      </c>
      <c r="M88" s="56">
        <f t="shared" si="12"/>
        <v>0</v>
      </c>
      <c r="N88" s="101" t="str">
        <f t="shared" ref="N88:N95" si="16">IF(J88=L88,"OK","LIMITADO A MÁXIMO CONVOCATORIA")</f>
        <v>OK</v>
      </c>
      <c r="O88" s="103"/>
    </row>
    <row r="89" spans="1:15">
      <c r="B89" s="99">
        <v>3</v>
      </c>
      <c r="C89" s="154"/>
      <c r="D89" s="157"/>
      <c r="E89" s="135">
        <f>IF(C89=0,0,VLOOKUP(C89,Personal!B:C,2,FALSE))</f>
        <v>0</v>
      </c>
      <c r="F89" s="155"/>
      <c r="G89" s="68">
        <f t="shared" si="13"/>
        <v>0</v>
      </c>
      <c r="I89" s="119"/>
      <c r="J89" s="58">
        <f t="shared" si="14"/>
        <v>0</v>
      </c>
      <c r="K89" s="185" t="e">
        <f>VLOOKUP(C89,Personal!B:D,3,FALSE)</f>
        <v>#N/A</v>
      </c>
      <c r="L89" s="57">
        <f t="shared" si="15"/>
        <v>0</v>
      </c>
      <c r="M89" s="56">
        <f t="shared" si="12"/>
        <v>0</v>
      </c>
      <c r="N89" s="101" t="str">
        <f t="shared" si="16"/>
        <v>OK</v>
      </c>
      <c r="O89" s="103"/>
    </row>
    <row r="90" spans="1:15">
      <c r="B90" s="99">
        <v>4</v>
      </c>
      <c r="C90" s="154"/>
      <c r="D90" s="157"/>
      <c r="E90" s="135">
        <f>IF(C90=0,0,VLOOKUP(C90,Personal!B:C,2,FALSE))</f>
        <v>0</v>
      </c>
      <c r="F90" s="155"/>
      <c r="G90" s="68">
        <f t="shared" si="13"/>
        <v>0</v>
      </c>
      <c r="I90" s="119"/>
      <c r="J90" s="58">
        <f t="shared" si="14"/>
        <v>0</v>
      </c>
      <c r="K90" s="185" t="e">
        <f>VLOOKUP(C90,Personal!B:D,3,FALSE)</f>
        <v>#N/A</v>
      </c>
      <c r="L90" s="57">
        <f t="shared" si="15"/>
        <v>0</v>
      </c>
      <c r="M90" s="56">
        <f t="shared" si="12"/>
        <v>0</v>
      </c>
      <c r="N90" s="101" t="str">
        <f t="shared" si="16"/>
        <v>OK</v>
      </c>
      <c r="O90" s="103"/>
    </row>
    <row r="91" spans="1:15">
      <c r="B91" s="99">
        <v>5</v>
      </c>
      <c r="C91" s="154"/>
      <c r="D91" s="157"/>
      <c r="E91" s="135">
        <f>IF(C91=0,0,VLOOKUP(C91,Personal!B:C,2,FALSE))</f>
        <v>0</v>
      </c>
      <c r="F91" s="155"/>
      <c r="G91" s="68">
        <f t="shared" si="13"/>
        <v>0</v>
      </c>
      <c r="I91" s="119"/>
      <c r="J91" s="58">
        <f t="shared" si="14"/>
        <v>0</v>
      </c>
      <c r="K91" s="185" t="e">
        <f>VLOOKUP(C91,Personal!B:D,3,FALSE)</f>
        <v>#N/A</v>
      </c>
      <c r="L91" s="57">
        <f t="shared" si="15"/>
        <v>0</v>
      </c>
      <c r="M91" s="56">
        <f t="shared" si="12"/>
        <v>0</v>
      </c>
      <c r="N91" s="101" t="str">
        <f t="shared" si="16"/>
        <v>OK</v>
      </c>
      <c r="O91" s="103"/>
    </row>
    <row r="92" spans="1:15">
      <c r="B92" s="99">
        <v>6</v>
      </c>
      <c r="C92" s="154"/>
      <c r="D92" s="157"/>
      <c r="E92" s="135">
        <f>IF(C92=0,0,VLOOKUP(C92,Personal!B:C,2,FALSE))</f>
        <v>0</v>
      </c>
      <c r="F92" s="155"/>
      <c r="G92" s="68">
        <f t="shared" si="13"/>
        <v>0</v>
      </c>
      <c r="I92" s="119"/>
      <c r="J92" s="58">
        <f t="shared" si="14"/>
        <v>0</v>
      </c>
      <c r="K92" s="185" t="e">
        <f>VLOOKUP(C92,Personal!B:D,3,FALSE)</f>
        <v>#N/A</v>
      </c>
      <c r="L92" s="57">
        <f t="shared" si="15"/>
        <v>0</v>
      </c>
      <c r="M92" s="56">
        <f t="shared" si="12"/>
        <v>0</v>
      </c>
      <c r="N92" s="101" t="str">
        <f t="shared" si="16"/>
        <v>OK</v>
      </c>
      <c r="O92" s="103"/>
    </row>
    <row r="93" spans="1:15">
      <c r="B93" s="99">
        <v>7</v>
      </c>
      <c r="C93" s="154"/>
      <c r="D93" s="157"/>
      <c r="E93" s="135">
        <f>IF(C93=0,0,VLOOKUP(C93,Personal!B:C,2,FALSE))</f>
        <v>0</v>
      </c>
      <c r="F93" s="155"/>
      <c r="G93" s="68">
        <f t="shared" si="13"/>
        <v>0</v>
      </c>
      <c r="I93" s="119"/>
      <c r="J93" s="58">
        <f t="shared" si="14"/>
        <v>0</v>
      </c>
      <c r="K93" s="185" t="e">
        <f>VLOOKUP(C93,Personal!B:D,3,FALSE)</f>
        <v>#N/A</v>
      </c>
      <c r="L93" s="57">
        <f t="shared" si="15"/>
        <v>0</v>
      </c>
      <c r="M93" s="56">
        <f t="shared" si="12"/>
        <v>0</v>
      </c>
      <c r="N93" s="101" t="str">
        <f t="shared" si="16"/>
        <v>OK</v>
      </c>
      <c r="O93" s="103"/>
    </row>
    <row r="94" spans="1:15">
      <c r="B94" s="99">
        <v>8</v>
      </c>
      <c r="C94" s="154"/>
      <c r="D94" s="157"/>
      <c r="E94" s="135">
        <f>IF(C94=0,0,VLOOKUP(C94,Personal!B:C,2,FALSE))</f>
        <v>0</v>
      </c>
      <c r="F94" s="155"/>
      <c r="G94" s="68">
        <f t="shared" si="13"/>
        <v>0</v>
      </c>
      <c r="I94" s="119"/>
      <c r="J94" s="58">
        <f t="shared" si="14"/>
        <v>0</v>
      </c>
      <c r="K94" s="185" t="e">
        <f>VLOOKUP(C94,Personal!B:D,3,FALSE)</f>
        <v>#N/A</v>
      </c>
      <c r="L94" s="57">
        <f t="shared" si="15"/>
        <v>0</v>
      </c>
      <c r="M94" s="56">
        <f t="shared" si="12"/>
        <v>0</v>
      </c>
      <c r="N94" s="101" t="str">
        <f t="shared" si="16"/>
        <v>OK</v>
      </c>
      <c r="O94" s="103"/>
    </row>
    <row r="95" spans="1:15">
      <c r="B95" s="99">
        <v>9</v>
      </c>
      <c r="C95" s="154"/>
      <c r="D95" s="157"/>
      <c r="E95" s="135">
        <f>IF(C95=0,0,VLOOKUP(C95,Personal!B:C,2,FALSE))</f>
        <v>0</v>
      </c>
      <c r="F95" s="155"/>
      <c r="G95" s="68">
        <f t="shared" si="13"/>
        <v>0</v>
      </c>
      <c r="I95" s="119"/>
      <c r="J95" s="58">
        <f t="shared" si="14"/>
        <v>0</v>
      </c>
      <c r="K95" s="185" t="e">
        <f>VLOOKUP(C95,Personal!B:D,3,FALSE)</f>
        <v>#N/A</v>
      </c>
      <c r="L95" s="57">
        <f t="shared" si="15"/>
        <v>0</v>
      </c>
      <c r="M95" s="56">
        <f t="shared" si="12"/>
        <v>0</v>
      </c>
      <c r="N95" s="101" t="str">
        <f t="shared" si="16"/>
        <v>OK</v>
      </c>
      <c r="O95" s="103"/>
    </row>
    <row r="96" spans="1:15">
      <c r="B96" s="99">
        <v>10</v>
      </c>
      <c r="C96" s="154"/>
      <c r="D96" s="157"/>
      <c r="E96" s="135">
        <f>IF(C96=0,0,VLOOKUP(C96,Personal!B:C,2,FALSE))</f>
        <v>0</v>
      </c>
      <c r="F96" s="155"/>
      <c r="G96" s="68">
        <f t="shared" si="13"/>
        <v>0</v>
      </c>
      <c r="I96" s="119"/>
      <c r="J96" s="58">
        <f t="shared" si="14"/>
        <v>0</v>
      </c>
      <c r="K96" s="185" t="e">
        <f>VLOOKUP(C96,Personal!B:D,3,FALSE)</f>
        <v>#N/A</v>
      </c>
      <c r="L96" s="57">
        <f t="shared" si="15"/>
        <v>0</v>
      </c>
      <c r="M96" s="56">
        <f t="shared" si="12"/>
        <v>0</v>
      </c>
      <c r="N96" s="101" t="str">
        <f>IF(J96=L96,"OK","LIMITADO A MÁXIMO CONVOCATORIA")</f>
        <v>OK</v>
      </c>
      <c r="O96" s="103"/>
    </row>
    <row r="97" spans="2:15">
      <c r="B97" s="99">
        <v>11</v>
      </c>
      <c r="C97" s="154"/>
      <c r="D97" s="157"/>
      <c r="E97" s="135">
        <f>IF(C97=0,0,VLOOKUP(C97,Personal!B:C,2,FALSE))</f>
        <v>0</v>
      </c>
      <c r="F97" s="155"/>
      <c r="G97" s="68">
        <f t="shared" si="13"/>
        <v>0</v>
      </c>
      <c r="I97" s="119"/>
      <c r="J97" s="58">
        <f t="shared" si="14"/>
        <v>0</v>
      </c>
      <c r="K97" s="185" t="e">
        <f>VLOOKUP(C97,Personal!B:D,3,FALSE)</f>
        <v>#N/A</v>
      </c>
      <c r="L97" s="57">
        <f t="shared" si="15"/>
        <v>0</v>
      </c>
      <c r="M97" s="56">
        <f t="shared" si="12"/>
        <v>0</v>
      </c>
      <c r="N97" s="101" t="str">
        <f>IF(J97=L97,"OK","LIMITADO A MÁXIMO CONVOCATORIA")</f>
        <v>OK</v>
      </c>
      <c r="O97" s="103"/>
    </row>
    <row r="98" spans="2:15">
      <c r="B98" s="99">
        <v>12</v>
      </c>
      <c r="C98" s="154"/>
      <c r="D98" s="157"/>
      <c r="E98" s="135">
        <f>IF(C98=0,0,VLOOKUP(C98,Personal!B:C,2,FALSE))</f>
        <v>0</v>
      </c>
      <c r="F98" s="155"/>
      <c r="G98" s="68">
        <f t="shared" si="13"/>
        <v>0</v>
      </c>
      <c r="I98" s="119"/>
      <c r="J98" s="58">
        <f t="shared" si="14"/>
        <v>0</v>
      </c>
      <c r="K98" s="185" t="e">
        <f>VLOOKUP(C98,Personal!B:D,3,FALSE)</f>
        <v>#N/A</v>
      </c>
      <c r="L98" s="57">
        <f t="shared" si="15"/>
        <v>0</v>
      </c>
      <c r="M98" s="56">
        <f t="shared" si="12"/>
        <v>0</v>
      </c>
      <c r="N98" s="101" t="str">
        <f>IF(J98=L98,"OK","LIMITADO A MÁXIMO CONVOCATORIA")</f>
        <v>OK</v>
      </c>
      <c r="O98" s="103"/>
    </row>
    <row r="99" spans="2:15">
      <c r="B99" s="99">
        <v>13</v>
      </c>
      <c r="C99" s="154"/>
      <c r="D99" s="157"/>
      <c r="E99" s="135">
        <f>IF(C99=0,0,VLOOKUP(C99,Personal!B:C,2,FALSE))</f>
        <v>0</v>
      </c>
      <c r="F99" s="155"/>
      <c r="G99" s="68">
        <f t="shared" si="13"/>
        <v>0</v>
      </c>
      <c r="I99" s="119"/>
      <c r="J99" s="58">
        <f t="shared" si="14"/>
        <v>0</v>
      </c>
      <c r="K99" s="185" t="e">
        <f>VLOOKUP(C99,Personal!B:D,3,FALSE)</f>
        <v>#N/A</v>
      </c>
      <c r="L99" s="57">
        <f t="shared" si="15"/>
        <v>0</v>
      </c>
      <c r="M99" s="56">
        <f t="shared" si="12"/>
        <v>0</v>
      </c>
      <c r="N99" s="101" t="str">
        <f t="shared" ref="N99:N104" si="17">IF(J99=L99,"OK","LIMITADO A MÁXIMO CONVOCATORIA")</f>
        <v>OK</v>
      </c>
      <c r="O99" s="103"/>
    </row>
    <row r="100" spans="2:15">
      <c r="B100" s="99">
        <v>14</v>
      </c>
      <c r="C100" s="154"/>
      <c r="D100" s="157"/>
      <c r="E100" s="135">
        <f>IF(C100=0,0,VLOOKUP(C100,Personal!B:C,2,FALSE))</f>
        <v>0</v>
      </c>
      <c r="F100" s="155"/>
      <c r="G100" s="68">
        <f t="shared" si="13"/>
        <v>0</v>
      </c>
      <c r="I100" s="119"/>
      <c r="J100" s="58">
        <f t="shared" si="14"/>
        <v>0</v>
      </c>
      <c r="K100" s="185" t="e">
        <f>VLOOKUP(C100,Personal!B:D,3,FALSE)</f>
        <v>#N/A</v>
      </c>
      <c r="L100" s="57">
        <f t="shared" si="15"/>
        <v>0</v>
      </c>
      <c r="M100" s="56">
        <f t="shared" si="12"/>
        <v>0</v>
      </c>
      <c r="N100" s="101" t="str">
        <f t="shared" si="17"/>
        <v>OK</v>
      </c>
      <c r="O100" s="103"/>
    </row>
    <row r="101" spans="2:15">
      <c r="B101" s="99">
        <v>15</v>
      </c>
      <c r="C101" s="154"/>
      <c r="D101" s="157"/>
      <c r="E101" s="135">
        <f>IF(C101=0,0,VLOOKUP(C101,Personal!B:C,2,FALSE))</f>
        <v>0</v>
      </c>
      <c r="F101" s="155"/>
      <c r="G101" s="68">
        <f t="shared" si="13"/>
        <v>0</v>
      </c>
      <c r="I101" s="119"/>
      <c r="J101" s="58">
        <f t="shared" si="14"/>
        <v>0</v>
      </c>
      <c r="K101" s="185" t="e">
        <f>VLOOKUP(C101,Personal!B:D,3,FALSE)</f>
        <v>#N/A</v>
      </c>
      <c r="L101" s="57">
        <f t="shared" si="15"/>
        <v>0</v>
      </c>
      <c r="M101" s="56">
        <f t="shared" si="12"/>
        <v>0</v>
      </c>
      <c r="N101" s="101" t="str">
        <f t="shared" si="17"/>
        <v>OK</v>
      </c>
      <c r="O101" s="103"/>
    </row>
    <row r="102" spans="2:15">
      <c r="B102" s="99">
        <v>16</v>
      </c>
      <c r="C102" s="154"/>
      <c r="D102" s="157"/>
      <c r="E102" s="135">
        <f>IF(C102=0,0,VLOOKUP(C102,Personal!B:C,2,FALSE))</f>
        <v>0</v>
      </c>
      <c r="F102" s="155"/>
      <c r="G102" s="68">
        <f t="shared" si="13"/>
        <v>0</v>
      </c>
      <c r="I102" s="119"/>
      <c r="J102" s="58">
        <f t="shared" si="14"/>
        <v>0</v>
      </c>
      <c r="K102" s="185" t="e">
        <f>VLOOKUP(C102,Personal!B:D,3,FALSE)</f>
        <v>#N/A</v>
      </c>
      <c r="L102" s="57">
        <f t="shared" si="15"/>
        <v>0</v>
      </c>
      <c r="M102" s="56">
        <f t="shared" si="12"/>
        <v>0</v>
      </c>
      <c r="N102" s="101" t="str">
        <f t="shared" si="17"/>
        <v>OK</v>
      </c>
      <c r="O102" s="103"/>
    </row>
    <row r="103" spans="2:15">
      <c r="B103" s="99">
        <v>17</v>
      </c>
      <c r="C103" s="154"/>
      <c r="D103" s="157"/>
      <c r="E103" s="135">
        <f>IF(C103=0,0,VLOOKUP(C103,Personal!B:C,2,FALSE))</f>
        <v>0</v>
      </c>
      <c r="F103" s="155"/>
      <c r="G103" s="68">
        <f t="shared" si="13"/>
        <v>0</v>
      </c>
      <c r="I103" s="119"/>
      <c r="J103" s="58">
        <f t="shared" si="14"/>
        <v>0</v>
      </c>
      <c r="K103" s="185" t="e">
        <f>VLOOKUP(C103,Personal!B:D,3,FALSE)</f>
        <v>#N/A</v>
      </c>
      <c r="L103" s="57">
        <f t="shared" si="15"/>
        <v>0</v>
      </c>
      <c r="M103" s="56">
        <f t="shared" si="12"/>
        <v>0</v>
      </c>
      <c r="N103" s="101" t="str">
        <f t="shared" si="17"/>
        <v>OK</v>
      </c>
      <c r="O103" s="103"/>
    </row>
    <row r="104" spans="2:15">
      <c r="B104" s="99">
        <v>18</v>
      </c>
      <c r="C104" s="154"/>
      <c r="D104" s="157"/>
      <c r="E104" s="135">
        <f>IF(C104=0,0,VLOOKUP(C104,Personal!B:C,2,FALSE))</f>
        <v>0</v>
      </c>
      <c r="F104" s="155"/>
      <c r="G104" s="68">
        <f t="shared" si="13"/>
        <v>0</v>
      </c>
      <c r="I104" s="119"/>
      <c r="J104" s="58">
        <f t="shared" si="14"/>
        <v>0</v>
      </c>
      <c r="K104" s="185" t="e">
        <f>VLOOKUP(C104,Personal!B:D,3,FALSE)</f>
        <v>#N/A</v>
      </c>
      <c r="L104" s="57">
        <f t="shared" si="15"/>
        <v>0</v>
      </c>
      <c r="M104" s="56">
        <f t="shared" si="12"/>
        <v>0</v>
      </c>
      <c r="N104" s="101" t="str">
        <f t="shared" si="17"/>
        <v>OK</v>
      </c>
      <c r="O104" s="103"/>
    </row>
    <row r="105" spans="2:15">
      <c r="B105" s="99">
        <v>19</v>
      </c>
      <c r="C105" s="154"/>
      <c r="D105" s="157"/>
      <c r="E105" s="135">
        <f>IF(C105=0,0,VLOOKUP(C105,Personal!B:C,2,FALSE))</f>
        <v>0</v>
      </c>
      <c r="F105" s="155"/>
      <c r="G105" s="68">
        <f t="shared" si="13"/>
        <v>0</v>
      </c>
      <c r="I105" s="119"/>
      <c r="J105" s="58">
        <f t="shared" si="14"/>
        <v>0</v>
      </c>
      <c r="K105" s="185" t="e">
        <f>VLOOKUP(C105,Personal!B:D,3,FALSE)</f>
        <v>#N/A</v>
      </c>
      <c r="L105" s="57">
        <f t="shared" si="15"/>
        <v>0</v>
      </c>
      <c r="M105" s="56">
        <f t="shared" si="12"/>
        <v>0</v>
      </c>
      <c r="N105" s="101" t="str">
        <f>IF(J105=L105,"OK","LIMITADO A MÁXIMO CONVOCATORIA")</f>
        <v>OK</v>
      </c>
      <c r="O105" s="103"/>
    </row>
    <row r="106" spans="2:15">
      <c r="B106" s="99">
        <v>20</v>
      </c>
      <c r="C106" s="154"/>
      <c r="D106" s="157"/>
      <c r="E106" s="135">
        <f>IF(C106=0,0,VLOOKUP(C106,Personal!B:C,2,FALSE))</f>
        <v>0</v>
      </c>
      <c r="F106" s="155"/>
      <c r="G106" s="68">
        <f t="shared" si="13"/>
        <v>0</v>
      </c>
      <c r="I106" s="119"/>
      <c r="J106" s="58">
        <f t="shared" si="14"/>
        <v>0</v>
      </c>
      <c r="K106" s="185" t="e">
        <f>VLOOKUP(C106,Personal!B:D,3,FALSE)</f>
        <v>#N/A</v>
      </c>
      <c r="L106" s="57">
        <f t="shared" si="15"/>
        <v>0</v>
      </c>
      <c r="M106" s="56">
        <f t="shared" si="12"/>
        <v>0</v>
      </c>
      <c r="N106" s="101" t="str">
        <f>IF(J106=L106,"OK","LIMITADO A MÁXIMO CONVOCATORIA")</f>
        <v>OK</v>
      </c>
      <c r="O106" s="103"/>
    </row>
    <row r="107" spans="2:15">
      <c r="B107" s="99">
        <v>21</v>
      </c>
      <c r="C107" s="154"/>
      <c r="D107" s="154"/>
      <c r="E107" s="135">
        <f>IF(C107=0,0,VLOOKUP(C107,Personal!B:C,2,FALSE))</f>
        <v>0</v>
      </c>
      <c r="F107" s="155"/>
      <c r="G107" s="68">
        <f t="shared" si="13"/>
        <v>0</v>
      </c>
      <c r="I107" s="119"/>
      <c r="J107" s="58">
        <f t="shared" si="14"/>
        <v>0</v>
      </c>
      <c r="K107" s="185" t="e">
        <f>VLOOKUP(C107,Personal!B:D,3,FALSE)</f>
        <v>#N/A</v>
      </c>
      <c r="L107" s="57">
        <f t="shared" si="15"/>
        <v>0</v>
      </c>
      <c r="M107" s="56">
        <f t="shared" si="12"/>
        <v>0</v>
      </c>
      <c r="N107" s="101" t="str">
        <f>IF(J107=L107,"OK","LIMITADO A MÁXIMO CONVOCATORIA")</f>
        <v>OK</v>
      </c>
      <c r="O107" s="103"/>
    </row>
    <row r="108" spans="2:15">
      <c r="B108" s="99">
        <v>22</v>
      </c>
      <c r="C108" s="154"/>
      <c r="D108" s="157"/>
      <c r="E108" s="135">
        <f>IF(C108=0,0,VLOOKUP(C108,Personal!B:C,2,FALSE))</f>
        <v>0</v>
      </c>
      <c r="F108" s="155"/>
      <c r="G108" s="68">
        <f t="shared" si="13"/>
        <v>0</v>
      </c>
      <c r="I108" s="119"/>
      <c r="J108" s="58">
        <f t="shared" si="14"/>
        <v>0</v>
      </c>
      <c r="K108" s="185" t="e">
        <f>VLOOKUP(C108,Personal!B:D,3,FALSE)</f>
        <v>#N/A</v>
      </c>
      <c r="L108" s="57">
        <f t="shared" si="15"/>
        <v>0</v>
      </c>
      <c r="M108" s="56">
        <f t="shared" si="12"/>
        <v>0</v>
      </c>
      <c r="N108" s="101" t="str">
        <f t="shared" ref="N108:N114" si="18">IF(J108=L108,"OK","LIMITADO A MÁXIMO CONVOCATORIA")</f>
        <v>OK</v>
      </c>
      <c r="O108" s="103"/>
    </row>
    <row r="109" spans="2:15">
      <c r="B109" s="99">
        <v>23</v>
      </c>
      <c r="C109" s="154"/>
      <c r="D109" s="157"/>
      <c r="E109" s="135">
        <f>IF(C109=0,0,VLOOKUP(C109,Personal!B:C,2,FALSE))</f>
        <v>0</v>
      </c>
      <c r="F109" s="155"/>
      <c r="G109" s="68">
        <f t="shared" si="13"/>
        <v>0</v>
      </c>
      <c r="I109" s="119"/>
      <c r="J109" s="58">
        <f t="shared" si="14"/>
        <v>0</v>
      </c>
      <c r="K109" s="185" t="e">
        <f>VLOOKUP(C109,Personal!B:D,3,FALSE)</f>
        <v>#N/A</v>
      </c>
      <c r="L109" s="57">
        <f t="shared" si="15"/>
        <v>0</v>
      </c>
      <c r="M109" s="56">
        <f t="shared" si="12"/>
        <v>0</v>
      </c>
      <c r="N109" s="101" t="str">
        <f t="shared" si="18"/>
        <v>OK</v>
      </c>
      <c r="O109" s="103"/>
    </row>
    <row r="110" spans="2:15">
      <c r="B110" s="99">
        <v>24</v>
      </c>
      <c r="C110" s="154"/>
      <c r="D110" s="157"/>
      <c r="E110" s="135">
        <f>IF(C110=0,0,VLOOKUP(C110,Personal!B:C,2,FALSE))</f>
        <v>0</v>
      </c>
      <c r="F110" s="155"/>
      <c r="G110" s="68">
        <f t="shared" si="13"/>
        <v>0</v>
      </c>
      <c r="I110" s="119"/>
      <c r="J110" s="58">
        <f t="shared" si="14"/>
        <v>0</v>
      </c>
      <c r="K110" s="185" t="e">
        <f>VLOOKUP(C110,Personal!B:D,3,FALSE)</f>
        <v>#N/A</v>
      </c>
      <c r="L110" s="57">
        <f t="shared" si="15"/>
        <v>0</v>
      </c>
      <c r="M110" s="56">
        <f t="shared" si="12"/>
        <v>0</v>
      </c>
      <c r="N110" s="101" t="str">
        <f t="shared" si="18"/>
        <v>OK</v>
      </c>
      <c r="O110" s="103"/>
    </row>
    <row r="111" spans="2:15">
      <c r="B111" s="99">
        <v>25</v>
      </c>
      <c r="C111" s="154"/>
      <c r="D111" s="157"/>
      <c r="E111" s="135">
        <f>IF(C111=0,0,VLOOKUP(C111,Personal!B:C,2,FALSE))</f>
        <v>0</v>
      </c>
      <c r="F111" s="155"/>
      <c r="G111" s="68">
        <f t="shared" si="13"/>
        <v>0</v>
      </c>
      <c r="I111" s="119"/>
      <c r="J111" s="58">
        <f t="shared" si="14"/>
        <v>0</v>
      </c>
      <c r="K111" s="185" t="e">
        <f>VLOOKUP(C111,Personal!B:D,3,FALSE)</f>
        <v>#N/A</v>
      </c>
      <c r="L111" s="57">
        <f t="shared" si="15"/>
        <v>0</v>
      </c>
      <c r="M111" s="56">
        <f t="shared" si="12"/>
        <v>0</v>
      </c>
      <c r="N111" s="101" t="str">
        <f t="shared" si="18"/>
        <v>OK</v>
      </c>
      <c r="O111" s="103"/>
    </row>
    <row r="112" spans="2:15">
      <c r="B112" s="99">
        <v>26</v>
      </c>
      <c r="C112" s="154"/>
      <c r="D112" s="157"/>
      <c r="E112" s="135">
        <f>IF(C112=0,0,VLOOKUP(C112,Personal!B:C,2,FALSE))</f>
        <v>0</v>
      </c>
      <c r="F112" s="155"/>
      <c r="G112" s="68">
        <f t="shared" si="13"/>
        <v>0</v>
      </c>
      <c r="I112" s="119"/>
      <c r="J112" s="58">
        <f t="shared" si="14"/>
        <v>0</v>
      </c>
      <c r="K112" s="185" t="e">
        <f>VLOOKUP(C112,Personal!B:D,3,FALSE)</f>
        <v>#N/A</v>
      </c>
      <c r="L112" s="57">
        <f t="shared" si="15"/>
        <v>0</v>
      </c>
      <c r="M112" s="56">
        <f t="shared" si="12"/>
        <v>0</v>
      </c>
      <c r="N112" s="101" t="str">
        <f t="shared" si="18"/>
        <v>OK</v>
      </c>
      <c r="O112" s="103"/>
    </row>
    <row r="113" spans="1:15">
      <c r="B113" s="99">
        <v>27</v>
      </c>
      <c r="C113" s="154"/>
      <c r="D113" s="157"/>
      <c r="E113" s="135">
        <f>IF(C113=0,0,VLOOKUP(C113,Personal!B:C,2,FALSE))</f>
        <v>0</v>
      </c>
      <c r="F113" s="155"/>
      <c r="G113" s="68">
        <f t="shared" si="13"/>
        <v>0</v>
      </c>
      <c r="I113" s="119"/>
      <c r="J113" s="58">
        <f t="shared" si="14"/>
        <v>0</v>
      </c>
      <c r="K113" s="185" t="e">
        <f>VLOOKUP(C113,Personal!B:D,3,FALSE)</f>
        <v>#N/A</v>
      </c>
      <c r="L113" s="57">
        <f t="shared" si="15"/>
        <v>0</v>
      </c>
      <c r="M113" s="56">
        <f t="shared" si="12"/>
        <v>0</v>
      </c>
      <c r="N113" s="101" t="str">
        <f t="shared" si="18"/>
        <v>OK</v>
      </c>
      <c r="O113" s="103"/>
    </row>
    <row r="114" spans="1:15">
      <c r="B114" s="99">
        <v>28</v>
      </c>
      <c r="C114" s="154"/>
      <c r="D114" s="157"/>
      <c r="E114" s="135">
        <f>IF(C114=0,0,VLOOKUP(C114,Personal!B:C,2,FALSE))</f>
        <v>0</v>
      </c>
      <c r="F114" s="155"/>
      <c r="G114" s="68">
        <f t="shared" si="13"/>
        <v>0</v>
      </c>
      <c r="I114" s="119"/>
      <c r="J114" s="58">
        <f t="shared" si="14"/>
        <v>0</v>
      </c>
      <c r="K114" s="185" t="e">
        <f>VLOOKUP(C114,Personal!B:D,3,FALSE)</f>
        <v>#N/A</v>
      </c>
      <c r="L114" s="57">
        <f t="shared" si="15"/>
        <v>0</v>
      </c>
      <c r="M114" s="56">
        <f t="shared" si="12"/>
        <v>0</v>
      </c>
      <c r="N114" s="101" t="str">
        <f t="shared" si="18"/>
        <v>OK</v>
      </c>
      <c r="O114" s="103"/>
    </row>
    <row r="115" spans="1:15">
      <c r="B115" s="99">
        <v>29</v>
      </c>
      <c r="C115" s="154"/>
      <c r="D115" s="157"/>
      <c r="E115" s="135">
        <f>IF(C115=0,0,VLOOKUP(C115,Personal!B:C,2,FALSE))</f>
        <v>0</v>
      </c>
      <c r="F115" s="155"/>
      <c r="G115" s="68">
        <f t="shared" si="13"/>
        <v>0</v>
      </c>
      <c r="I115" s="119"/>
      <c r="J115" s="58">
        <f t="shared" si="14"/>
        <v>0</v>
      </c>
      <c r="K115" s="185" t="e">
        <f>VLOOKUP(C115,Personal!B:D,3,FALSE)</f>
        <v>#N/A</v>
      </c>
      <c r="L115" s="57">
        <f t="shared" si="15"/>
        <v>0</v>
      </c>
      <c r="M115" s="56">
        <f t="shared" si="12"/>
        <v>0</v>
      </c>
      <c r="N115" s="101" t="str">
        <f>IF(J115=L115,"OK","LIMITADO A MÁXIMO CONVOCATORIA")</f>
        <v>OK</v>
      </c>
      <c r="O115" s="103"/>
    </row>
    <row r="116" spans="1:15" ht="13.5" thickBot="1">
      <c r="B116" s="99">
        <v>30</v>
      </c>
      <c r="C116" s="154"/>
      <c r="D116" s="157"/>
      <c r="E116" s="135">
        <f>IF(C116=0,0,VLOOKUP(C116,Personal!B:C,2,FALSE))</f>
        <v>0</v>
      </c>
      <c r="F116" s="155"/>
      <c r="G116" s="68">
        <f t="shared" si="13"/>
        <v>0</v>
      </c>
      <c r="I116" s="119"/>
      <c r="J116" s="58">
        <f t="shared" si="14"/>
        <v>0</v>
      </c>
      <c r="K116" s="185" t="e">
        <f>VLOOKUP(C116,Personal!B:D,3,FALSE)</f>
        <v>#N/A</v>
      </c>
      <c r="L116" s="57">
        <f t="shared" si="15"/>
        <v>0</v>
      </c>
      <c r="M116" s="56">
        <f t="shared" si="12"/>
        <v>0</v>
      </c>
      <c r="N116" s="101" t="str">
        <f>IF(J116=L116,"OK","LIMITADO A MÁXIMO CONVOCATORIA")</f>
        <v>OK</v>
      </c>
      <c r="O116" s="103"/>
    </row>
    <row r="117" spans="1:15" ht="26.25" thickBot="1">
      <c r="C117" s="131" t="s">
        <v>1554</v>
      </c>
      <c r="D117" s="131"/>
      <c r="E117" s="132"/>
      <c r="F117" s="133">
        <f>+SUM(F87:F116)</f>
        <v>0</v>
      </c>
      <c r="G117" s="133">
        <f>+SUM(G87:G116)</f>
        <v>0</v>
      </c>
      <c r="I117" s="119"/>
      <c r="J117" s="104" t="s">
        <v>1547</v>
      </c>
      <c r="K117" s="125"/>
      <c r="L117" s="105" t="s">
        <v>1547</v>
      </c>
      <c r="M117" s="89">
        <f>+SUM(M87:M116)</f>
        <v>0</v>
      </c>
      <c r="N117" s="118"/>
      <c r="O117" s="128"/>
    </row>
    <row r="118" spans="1:15" ht="13.5" thickBot="1">
      <c r="I118" s="120"/>
      <c r="J118" s="121"/>
      <c r="K118" s="121"/>
      <c r="L118" s="121"/>
      <c r="M118" s="121"/>
      <c r="N118" s="121"/>
      <c r="O118" s="108"/>
    </row>
    <row r="119" spans="1:15" ht="13.5" thickBot="1"/>
    <row r="120" spans="1:15" s="16" customFormat="1" ht="25.5">
      <c r="A120" s="87"/>
      <c r="B120" s="87"/>
      <c r="C120" s="129" t="s">
        <v>1530</v>
      </c>
      <c r="D120" s="158" t="s">
        <v>40</v>
      </c>
      <c r="F120" s="129" t="s">
        <v>1641</v>
      </c>
      <c r="G120" s="130"/>
      <c r="H120" s="23"/>
      <c r="I120" s="113"/>
      <c r="J120" s="85"/>
      <c r="K120" s="85"/>
      <c r="L120" s="114"/>
      <c r="M120" s="85"/>
      <c r="N120" s="115"/>
      <c r="O120" s="94"/>
    </row>
    <row r="121" spans="1:15" s="16" customFormat="1" ht="63.75">
      <c r="A121" s="87"/>
      <c r="B121" s="87"/>
      <c r="C121" s="13" t="s">
        <v>1038</v>
      </c>
      <c r="D121" s="88" t="s">
        <v>1543</v>
      </c>
      <c r="E121" s="88" t="s">
        <v>1556</v>
      </c>
      <c r="F121" s="13" t="s">
        <v>1639</v>
      </c>
      <c r="G121" s="13" t="s">
        <v>1640</v>
      </c>
      <c r="H121" s="23"/>
      <c r="I121" s="116"/>
      <c r="J121" s="95" t="s">
        <v>1544</v>
      </c>
      <c r="K121" s="95" t="s">
        <v>1593</v>
      </c>
      <c r="L121" s="96" t="s">
        <v>1651</v>
      </c>
      <c r="M121" s="13" t="s">
        <v>1546</v>
      </c>
      <c r="N121" s="88" t="s">
        <v>1652</v>
      </c>
      <c r="O121" s="98"/>
    </row>
    <row r="122" spans="1:15">
      <c r="B122" s="99">
        <v>1</v>
      </c>
      <c r="C122" s="154"/>
      <c r="D122" s="157"/>
      <c r="E122" s="135">
        <f>IF(C122=0,0,VLOOKUP(C122,Personal!B:C,2,FALSE))</f>
        <v>0</v>
      </c>
      <c r="F122" s="155"/>
      <c r="G122" s="68">
        <f>IF(F122=0,0,E122/K122*F122)</f>
        <v>0</v>
      </c>
      <c r="I122" s="117"/>
      <c r="J122" s="58">
        <f>IF(E122=0,0,E122/K122)</f>
        <v>0</v>
      </c>
      <c r="K122" s="185" t="e">
        <f>VLOOKUP(C122,Personal!B:D,3,FALSE)</f>
        <v>#N/A</v>
      </c>
      <c r="L122" s="57">
        <f>+MIN(J122,80)</f>
        <v>0</v>
      </c>
      <c r="M122" s="56">
        <f t="shared" ref="M122:M151" si="19">+L122*F122</f>
        <v>0</v>
      </c>
      <c r="N122" s="101" t="str">
        <f>IF(J122=L122,"OK","LIMITADO A MÁXIMO CONVOCATORIA")</f>
        <v>OK</v>
      </c>
      <c r="O122" s="103"/>
    </row>
    <row r="123" spans="1:15">
      <c r="B123" s="99">
        <v>2</v>
      </c>
      <c r="C123" s="154"/>
      <c r="D123" s="157"/>
      <c r="E123" s="135">
        <f>IF(C123=0,0,VLOOKUP(C123,Personal!B:C,2,FALSE))</f>
        <v>0</v>
      </c>
      <c r="F123" s="155"/>
      <c r="G123" s="68">
        <f t="shared" ref="G123:G151" si="20">IF(F123=0,0,E123/K123*F123)</f>
        <v>0</v>
      </c>
      <c r="I123" s="119"/>
      <c r="J123" s="58">
        <f t="shared" ref="J123:J151" si="21">IF(E123=0,0,E123/K123)</f>
        <v>0</v>
      </c>
      <c r="K123" s="185" t="e">
        <f>VLOOKUP(C123,Personal!B:D,3,FALSE)</f>
        <v>#N/A</v>
      </c>
      <c r="L123" s="57">
        <f t="shared" ref="L123:L151" si="22">+MIN(J123,80)</f>
        <v>0</v>
      </c>
      <c r="M123" s="56">
        <f t="shared" si="19"/>
        <v>0</v>
      </c>
      <c r="N123" s="101" t="str">
        <f t="shared" ref="N123:N130" si="23">IF(J123=L123,"OK","LIMITADO A MÁXIMO CONVOCATORIA")</f>
        <v>OK</v>
      </c>
      <c r="O123" s="103"/>
    </row>
    <row r="124" spans="1:15">
      <c r="B124" s="99">
        <v>3</v>
      </c>
      <c r="C124" s="154"/>
      <c r="D124" s="157"/>
      <c r="E124" s="135">
        <f>IF(C124=0,0,VLOOKUP(C124,Personal!B:C,2,FALSE))</f>
        <v>0</v>
      </c>
      <c r="F124" s="155"/>
      <c r="G124" s="68">
        <f t="shared" si="20"/>
        <v>0</v>
      </c>
      <c r="I124" s="119"/>
      <c r="J124" s="58">
        <f t="shared" si="21"/>
        <v>0</v>
      </c>
      <c r="K124" s="185" t="e">
        <f>VLOOKUP(C124,Personal!B:D,3,FALSE)</f>
        <v>#N/A</v>
      </c>
      <c r="L124" s="57">
        <f t="shared" si="22"/>
        <v>0</v>
      </c>
      <c r="M124" s="56">
        <f t="shared" si="19"/>
        <v>0</v>
      </c>
      <c r="N124" s="101" t="str">
        <f t="shared" si="23"/>
        <v>OK</v>
      </c>
      <c r="O124" s="103"/>
    </row>
    <row r="125" spans="1:15">
      <c r="B125" s="99">
        <v>4</v>
      </c>
      <c r="C125" s="154"/>
      <c r="D125" s="157"/>
      <c r="E125" s="135">
        <f>IF(C125=0,0,VLOOKUP(C125,Personal!B:C,2,FALSE))</f>
        <v>0</v>
      </c>
      <c r="F125" s="155"/>
      <c r="G125" s="68">
        <f t="shared" si="20"/>
        <v>0</v>
      </c>
      <c r="I125" s="119"/>
      <c r="J125" s="58">
        <f t="shared" si="21"/>
        <v>0</v>
      </c>
      <c r="K125" s="185" t="e">
        <f>VLOOKUP(C125,Personal!B:D,3,FALSE)</f>
        <v>#N/A</v>
      </c>
      <c r="L125" s="57">
        <f t="shared" si="22"/>
        <v>0</v>
      </c>
      <c r="M125" s="56">
        <f t="shared" si="19"/>
        <v>0</v>
      </c>
      <c r="N125" s="101" t="str">
        <f t="shared" si="23"/>
        <v>OK</v>
      </c>
      <c r="O125" s="103"/>
    </row>
    <row r="126" spans="1:15">
      <c r="B126" s="99">
        <v>5</v>
      </c>
      <c r="C126" s="154"/>
      <c r="D126" s="157"/>
      <c r="E126" s="135">
        <f>IF(C126=0,0,VLOOKUP(C126,Personal!B:C,2,FALSE))</f>
        <v>0</v>
      </c>
      <c r="F126" s="155"/>
      <c r="G126" s="68">
        <f t="shared" si="20"/>
        <v>0</v>
      </c>
      <c r="I126" s="119"/>
      <c r="J126" s="58">
        <f t="shared" si="21"/>
        <v>0</v>
      </c>
      <c r="K126" s="185" t="e">
        <f>VLOOKUP(C126,Personal!B:D,3,FALSE)</f>
        <v>#N/A</v>
      </c>
      <c r="L126" s="57">
        <f t="shared" si="22"/>
        <v>0</v>
      </c>
      <c r="M126" s="56">
        <f t="shared" si="19"/>
        <v>0</v>
      </c>
      <c r="N126" s="101" t="str">
        <f t="shared" si="23"/>
        <v>OK</v>
      </c>
      <c r="O126" s="103"/>
    </row>
    <row r="127" spans="1:15">
      <c r="B127" s="99">
        <v>6</v>
      </c>
      <c r="C127" s="154"/>
      <c r="D127" s="157"/>
      <c r="E127" s="135">
        <f>IF(C127=0,0,VLOOKUP(C127,Personal!B:C,2,FALSE))</f>
        <v>0</v>
      </c>
      <c r="F127" s="155"/>
      <c r="G127" s="68">
        <f t="shared" si="20"/>
        <v>0</v>
      </c>
      <c r="I127" s="119"/>
      <c r="J127" s="58">
        <f t="shared" si="21"/>
        <v>0</v>
      </c>
      <c r="K127" s="185" t="e">
        <f>VLOOKUP(C127,Personal!B:D,3,FALSE)</f>
        <v>#N/A</v>
      </c>
      <c r="L127" s="57">
        <f t="shared" si="22"/>
        <v>0</v>
      </c>
      <c r="M127" s="56">
        <f t="shared" si="19"/>
        <v>0</v>
      </c>
      <c r="N127" s="101" t="str">
        <f t="shared" si="23"/>
        <v>OK</v>
      </c>
      <c r="O127" s="103"/>
    </row>
    <row r="128" spans="1:15">
      <c r="B128" s="99">
        <v>7</v>
      </c>
      <c r="C128" s="154"/>
      <c r="D128" s="157"/>
      <c r="E128" s="135">
        <f>IF(C128=0,0,VLOOKUP(C128,Personal!B:C,2,FALSE))</f>
        <v>0</v>
      </c>
      <c r="F128" s="155"/>
      <c r="G128" s="68">
        <f t="shared" si="20"/>
        <v>0</v>
      </c>
      <c r="I128" s="119"/>
      <c r="J128" s="58">
        <f t="shared" si="21"/>
        <v>0</v>
      </c>
      <c r="K128" s="185" t="e">
        <f>VLOOKUP(C128,Personal!B:D,3,FALSE)</f>
        <v>#N/A</v>
      </c>
      <c r="L128" s="57">
        <f t="shared" si="22"/>
        <v>0</v>
      </c>
      <c r="M128" s="56">
        <f t="shared" si="19"/>
        <v>0</v>
      </c>
      <c r="N128" s="101" t="str">
        <f t="shared" si="23"/>
        <v>OK</v>
      </c>
      <c r="O128" s="103"/>
    </row>
    <row r="129" spans="2:15">
      <c r="B129" s="99">
        <v>8</v>
      </c>
      <c r="C129" s="154"/>
      <c r="D129" s="157"/>
      <c r="E129" s="135">
        <f>IF(C129=0,0,VLOOKUP(C129,Personal!B:C,2,FALSE))</f>
        <v>0</v>
      </c>
      <c r="F129" s="155"/>
      <c r="G129" s="68">
        <f t="shared" si="20"/>
        <v>0</v>
      </c>
      <c r="I129" s="119"/>
      <c r="J129" s="58">
        <f t="shared" si="21"/>
        <v>0</v>
      </c>
      <c r="K129" s="185" t="e">
        <f>VLOOKUP(C129,Personal!B:D,3,FALSE)</f>
        <v>#N/A</v>
      </c>
      <c r="L129" s="57">
        <f t="shared" si="22"/>
        <v>0</v>
      </c>
      <c r="M129" s="56">
        <f t="shared" si="19"/>
        <v>0</v>
      </c>
      <c r="N129" s="101" t="str">
        <f t="shared" si="23"/>
        <v>OK</v>
      </c>
      <c r="O129" s="103"/>
    </row>
    <row r="130" spans="2:15">
      <c r="B130" s="99">
        <v>9</v>
      </c>
      <c r="C130" s="154"/>
      <c r="D130" s="157"/>
      <c r="E130" s="135">
        <f>IF(C130=0,0,VLOOKUP(C130,Personal!B:C,2,FALSE))</f>
        <v>0</v>
      </c>
      <c r="F130" s="155"/>
      <c r="G130" s="68">
        <f t="shared" si="20"/>
        <v>0</v>
      </c>
      <c r="I130" s="119"/>
      <c r="J130" s="58">
        <f t="shared" si="21"/>
        <v>0</v>
      </c>
      <c r="K130" s="185" t="e">
        <f>VLOOKUP(C130,Personal!B:D,3,FALSE)</f>
        <v>#N/A</v>
      </c>
      <c r="L130" s="57">
        <f t="shared" si="22"/>
        <v>0</v>
      </c>
      <c r="M130" s="56">
        <f t="shared" si="19"/>
        <v>0</v>
      </c>
      <c r="N130" s="101" t="str">
        <f t="shared" si="23"/>
        <v>OK</v>
      </c>
      <c r="O130" s="103"/>
    </row>
    <row r="131" spans="2:15">
      <c r="B131" s="99">
        <v>10</v>
      </c>
      <c r="C131" s="154"/>
      <c r="D131" s="157"/>
      <c r="E131" s="135">
        <f>IF(C131=0,0,VLOOKUP(C131,Personal!B:C,2,FALSE))</f>
        <v>0</v>
      </c>
      <c r="F131" s="155"/>
      <c r="G131" s="68">
        <f t="shared" si="20"/>
        <v>0</v>
      </c>
      <c r="I131" s="119"/>
      <c r="J131" s="58">
        <f t="shared" si="21"/>
        <v>0</v>
      </c>
      <c r="K131" s="185" t="e">
        <f>VLOOKUP(C131,Personal!B:D,3,FALSE)</f>
        <v>#N/A</v>
      </c>
      <c r="L131" s="57">
        <f t="shared" si="22"/>
        <v>0</v>
      </c>
      <c r="M131" s="56">
        <f t="shared" si="19"/>
        <v>0</v>
      </c>
      <c r="N131" s="101" t="str">
        <f>IF(J131=L131,"OK","LIMITADO A MÁXIMO CONVOCATORIA")</f>
        <v>OK</v>
      </c>
      <c r="O131" s="103"/>
    </row>
    <row r="132" spans="2:15">
      <c r="B132" s="99">
        <v>11</v>
      </c>
      <c r="C132" s="154"/>
      <c r="D132" s="157"/>
      <c r="E132" s="135">
        <f>IF(C132=0,0,VLOOKUP(C132,Personal!B:C,2,FALSE))</f>
        <v>0</v>
      </c>
      <c r="F132" s="155"/>
      <c r="G132" s="68">
        <f t="shared" si="20"/>
        <v>0</v>
      </c>
      <c r="I132" s="119"/>
      <c r="J132" s="58">
        <f t="shared" si="21"/>
        <v>0</v>
      </c>
      <c r="K132" s="185" t="e">
        <f>VLOOKUP(C132,Personal!B:D,3,FALSE)</f>
        <v>#N/A</v>
      </c>
      <c r="L132" s="57">
        <f t="shared" si="22"/>
        <v>0</v>
      </c>
      <c r="M132" s="56">
        <f t="shared" si="19"/>
        <v>0</v>
      </c>
      <c r="N132" s="101" t="str">
        <f>IF(J132=L132,"OK","LIMITADO A MÁXIMO CONVOCATORIA")</f>
        <v>OK</v>
      </c>
      <c r="O132" s="103"/>
    </row>
    <row r="133" spans="2:15">
      <c r="B133" s="99">
        <v>12</v>
      </c>
      <c r="C133" s="154"/>
      <c r="D133" s="157"/>
      <c r="E133" s="135">
        <f>IF(C133=0,0,VLOOKUP(C133,Personal!B:C,2,FALSE))</f>
        <v>0</v>
      </c>
      <c r="F133" s="155"/>
      <c r="G133" s="68">
        <f t="shared" si="20"/>
        <v>0</v>
      </c>
      <c r="I133" s="119"/>
      <c r="J133" s="58">
        <f t="shared" si="21"/>
        <v>0</v>
      </c>
      <c r="K133" s="185" t="e">
        <f>VLOOKUP(C133,Personal!B:D,3,FALSE)</f>
        <v>#N/A</v>
      </c>
      <c r="L133" s="57">
        <f t="shared" si="22"/>
        <v>0</v>
      </c>
      <c r="M133" s="56">
        <f t="shared" si="19"/>
        <v>0</v>
      </c>
      <c r="N133" s="101" t="str">
        <f>IF(J133=L133,"OK","LIMITADO A MÁXIMO CONVOCATORIA")</f>
        <v>OK</v>
      </c>
      <c r="O133" s="103"/>
    </row>
    <row r="134" spans="2:15">
      <c r="B134" s="99">
        <v>13</v>
      </c>
      <c r="C134" s="154"/>
      <c r="D134" s="157"/>
      <c r="E134" s="135">
        <f>IF(C134=0,0,VLOOKUP(C134,Personal!B:C,2,FALSE))</f>
        <v>0</v>
      </c>
      <c r="F134" s="155"/>
      <c r="G134" s="68">
        <f t="shared" si="20"/>
        <v>0</v>
      </c>
      <c r="I134" s="119"/>
      <c r="J134" s="58">
        <f t="shared" si="21"/>
        <v>0</v>
      </c>
      <c r="K134" s="185" t="e">
        <f>VLOOKUP(C134,Personal!B:D,3,FALSE)</f>
        <v>#N/A</v>
      </c>
      <c r="L134" s="57">
        <f t="shared" si="22"/>
        <v>0</v>
      </c>
      <c r="M134" s="56">
        <f t="shared" si="19"/>
        <v>0</v>
      </c>
      <c r="N134" s="101" t="str">
        <f t="shared" ref="N134:N139" si="24">IF(J134=L134,"OK","LIMITADO A MÁXIMO CONVOCATORIA")</f>
        <v>OK</v>
      </c>
      <c r="O134" s="103"/>
    </row>
    <row r="135" spans="2:15">
      <c r="B135" s="99">
        <v>14</v>
      </c>
      <c r="C135" s="154"/>
      <c r="D135" s="157"/>
      <c r="E135" s="135">
        <f>IF(C135=0,0,VLOOKUP(C135,Personal!B:C,2,FALSE))</f>
        <v>0</v>
      </c>
      <c r="F135" s="155"/>
      <c r="G135" s="68">
        <f t="shared" si="20"/>
        <v>0</v>
      </c>
      <c r="I135" s="119"/>
      <c r="J135" s="58">
        <f t="shared" si="21"/>
        <v>0</v>
      </c>
      <c r="K135" s="185" t="e">
        <f>VLOOKUP(C135,Personal!B:D,3,FALSE)</f>
        <v>#N/A</v>
      </c>
      <c r="L135" s="57">
        <f t="shared" si="22"/>
        <v>0</v>
      </c>
      <c r="M135" s="56">
        <f t="shared" si="19"/>
        <v>0</v>
      </c>
      <c r="N135" s="101" t="str">
        <f t="shared" si="24"/>
        <v>OK</v>
      </c>
      <c r="O135" s="103"/>
    </row>
    <row r="136" spans="2:15">
      <c r="B136" s="99">
        <v>15</v>
      </c>
      <c r="C136" s="154"/>
      <c r="D136" s="157"/>
      <c r="E136" s="135">
        <f>IF(C136=0,0,VLOOKUP(C136,Personal!B:C,2,FALSE))</f>
        <v>0</v>
      </c>
      <c r="F136" s="155"/>
      <c r="G136" s="68">
        <f t="shared" si="20"/>
        <v>0</v>
      </c>
      <c r="I136" s="119"/>
      <c r="J136" s="58">
        <f t="shared" si="21"/>
        <v>0</v>
      </c>
      <c r="K136" s="185" t="e">
        <f>VLOOKUP(C136,Personal!B:D,3,FALSE)</f>
        <v>#N/A</v>
      </c>
      <c r="L136" s="57">
        <f t="shared" si="22"/>
        <v>0</v>
      </c>
      <c r="M136" s="56">
        <f t="shared" si="19"/>
        <v>0</v>
      </c>
      <c r="N136" s="101" t="str">
        <f t="shared" si="24"/>
        <v>OK</v>
      </c>
      <c r="O136" s="103"/>
    </row>
    <row r="137" spans="2:15">
      <c r="B137" s="99">
        <v>16</v>
      </c>
      <c r="C137" s="154"/>
      <c r="D137" s="157"/>
      <c r="E137" s="135">
        <f>IF(C137=0,0,VLOOKUP(C137,Personal!B:C,2,FALSE))</f>
        <v>0</v>
      </c>
      <c r="F137" s="155"/>
      <c r="G137" s="68">
        <f t="shared" si="20"/>
        <v>0</v>
      </c>
      <c r="I137" s="119"/>
      <c r="J137" s="58">
        <f t="shared" si="21"/>
        <v>0</v>
      </c>
      <c r="K137" s="185" t="e">
        <f>VLOOKUP(C137,Personal!B:D,3,FALSE)</f>
        <v>#N/A</v>
      </c>
      <c r="L137" s="57">
        <f t="shared" si="22"/>
        <v>0</v>
      </c>
      <c r="M137" s="56">
        <f t="shared" si="19"/>
        <v>0</v>
      </c>
      <c r="N137" s="101" t="str">
        <f t="shared" si="24"/>
        <v>OK</v>
      </c>
      <c r="O137" s="103"/>
    </row>
    <row r="138" spans="2:15">
      <c r="B138" s="99">
        <v>17</v>
      </c>
      <c r="C138" s="154"/>
      <c r="D138" s="157"/>
      <c r="E138" s="135">
        <f>IF(C138=0,0,VLOOKUP(C138,Personal!B:C,2,FALSE))</f>
        <v>0</v>
      </c>
      <c r="F138" s="155"/>
      <c r="G138" s="68">
        <f t="shared" si="20"/>
        <v>0</v>
      </c>
      <c r="I138" s="119"/>
      <c r="J138" s="58">
        <f t="shared" si="21"/>
        <v>0</v>
      </c>
      <c r="K138" s="185" t="e">
        <f>VLOOKUP(C138,Personal!B:D,3,FALSE)</f>
        <v>#N/A</v>
      </c>
      <c r="L138" s="57">
        <f t="shared" si="22"/>
        <v>0</v>
      </c>
      <c r="M138" s="56">
        <f t="shared" si="19"/>
        <v>0</v>
      </c>
      <c r="N138" s="101" t="str">
        <f t="shared" si="24"/>
        <v>OK</v>
      </c>
      <c r="O138" s="103"/>
    </row>
    <row r="139" spans="2:15">
      <c r="B139" s="99">
        <v>18</v>
      </c>
      <c r="C139" s="154"/>
      <c r="D139" s="157"/>
      <c r="E139" s="135">
        <f>IF(C139=0,0,VLOOKUP(C139,Personal!B:C,2,FALSE))</f>
        <v>0</v>
      </c>
      <c r="F139" s="155"/>
      <c r="G139" s="68">
        <f t="shared" si="20"/>
        <v>0</v>
      </c>
      <c r="I139" s="119"/>
      <c r="J139" s="58">
        <f t="shared" si="21"/>
        <v>0</v>
      </c>
      <c r="K139" s="185" t="e">
        <f>VLOOKUP(C139,Personal!B:D,3,FALSE)</f>
        <v>#N/A</v>
      </c>
      <c r="L139" s="57">
        <f t="shared" si="22"/>
        <v>0</v>
      </c>
      <c r="M139" s="56">
        <f t="shared" si="19"/>
        <v>0</v>
      </c>
      <c r="N139" s="101" t="str">
        <f t="shared" si="24"/>
        <v>OK</v>
      </c>
      <c r="O139" s="103"/>
    </row>
    <row r="140" spans="2:15">
      <c r="B140" s="99">
        <v>19</v>
      </c>
      <c r="C140" s="154"/>
      <c r="D140" s="157"/>
      <c r="E140" s="135">
        <f>IF(C140=0,0,VLOOKUP(C140,Personal!B:C,2,FALSE))</f>
        <v>0</v>
      </c>
      <c r="F140" s="155"/>
      <c r="G140" s="68">
        <f t="shared" si="20"/>
        <v>0</v>
      </c>
      <c r="I140" s="119"/>
      <c r="J140" s="58">
        <f t="shared" si="21"/>
        <v>0</v>
      </c>
      <c r="K140" s="185" t="e">
        <f>VLOOKUP(C140,Personal!B:D,3,FALSE)</f>
        <v>#N/A</v>
      </c>
      <c r="L140" s="57">
        <f t="shared" si="22"/>
        <v>0</v>
      </c>
      <c r="M140" s="56">
        <f t="shared" si="19"/>
        <v>0</v>
      </c>
      <c r="N140" s="101" t="str">
        <f>IF(J140=L140,"OK","LIMITADO A MÁXIMO CONVOCATORIA")</f>
        <v>OK</v>
      </c>
      <c r="O140" s="103"/>
    </row>
    <row r="141" spans="2:15">
      <c r="B141" s="99">
        <v>20</v>
      </c>
      <c r="C141" s="154"/>
      <c r="D141" s="157"/>
      <c r="E141" s="135">
        <f>IF(C141=0,0,VLOOKUP(C141,Personal!B:C,2,FALSE))</f>
        <v>0</v>
      </c>
      <c r="F141" s="155"/>
      <c r="G141" s="68">
        <f t="shared" si="20"/>
        <v>0</v>
      </c>
      <c r="I141" s="119"/>
      <c r="J141" s="58">
        <f t="shared" si="21"/>
        <v>0</v>
      </c>
      <c r="K141" s="185" t="e">
        <f>VLOOKUP(C141,Personal!B:D,3,FALSE)</f>
        <v>#N/A</v>
      </c>
      <c r="L141" s="57">
        <f t="shared" si="22"/>
        <v>0</v>
      </c>
      <c r="M141" s="56">
        <f t="shared" si="19"/>
        <v>0</v>
      </c>
      <c r="N141" s="101" t="str">
        <f>IF(J141=L141,"OK","LIMITADO A MÁXIMO CONVOCATORIA")</f>
        <v>OK</v>
      </c>
      <c r="O141" s="103"/>
    </row>
    <row r="142" spans="2:15">
      <c r="B142" s="99">
        <v>21</v>
      </c>
      <c r="C142" s="154"/>
      <c r="D142" s="154"/>
      <c r="E142" s="135">
        <f>IF(C142=0,0,VLOOKUP(C142,Personal!B:C,2,FALSE))</f>
        <v>0</v>
      </c>
      <c r="F142" s="155"/>
      <c r="G142" s="68">
        <f t="shared" si="20"/>
        <v>0</v>
      </c>
      <c r="I142" s="119"/>
      <c r="J142" s="58">
        <f t="shared" si="21"/>
        <v>0</v>
      </c>
      <c r="K142" s="185" t="e">
        <f>VLOOKUP(C142,Personal!B:D,3,FALSE)</f>
        <v>#N/A</v>
      </c>
      <c r="L142" s="57">
        <f t="shared" si="22"/>
        <v>0</v>
      </c>
      <c r="M142" s="56">
        <f t="shared" si="19"/>
        <v>0</v>
      </c>
      <c r="N142" s="101" t="str">
        <f>IF(J142=L142,"OK","LIMITADO A MÁXIMO CONVOCATORIA")</f>
        <v>OK</v>
      </c>
      <c r="O142" s="103"/>
    </row>
    <row r="143" spans="2:15">
      <c r="B143" s="99">
        <v>22</v>
      </c>
      <c r="C143" s="154"/>
      <c r="D143" s="157"/>
      <c r="E143" s="135">
        <f>IF(C143=0,0,VLOOKUP(C143,Personal!B:C,2,FALSE))</f>
        <v>0</v>
      </c>
      <c r="F143" s="155"/>
      <c r="G143" s="68">
        <f t="shared" si="20"/>
        <v>0</v>
      </c>
      <c r="I143" s="119"/>
      <c r="J143" s="58">
        <f t="shared" si="21"/>
        <v>0</v>
      </c>
      <c r="K143" s="185" t="e">
        <f>VLOOKUP(C143,Personal!B:D,3,FALSE)</f>
        <v>#N/A</v>
      </c>
      <c r="L143" s="57">
        <f t="shared" si="22"/>
        <v>0</v>
      </c>
      <c r="M143" s="56">
        <f t="shared" si="19"/>
        <v>0</v>
      </c>
      <c r="N143" s="101" t="str">
        <f t="shared" ref="N143:N149" si="25">IF(J143=L143,"OK","LIMITADO A MÁXIMO CONVOCATORIA")</f>
        <v>OK</v>
      </c>
      <c r="O143" s="103"/>
    </row>
    <row r="144" spans="2:15">
      <c r="B144" s="99">
        <v>23</v>
      </c>
      <c r="C144" s="154"/>
      <c r="D144" s="157"/>
      <c r="E144" s="135">
        <f>IF(C144=0,0,VLOOKUP(C144,Personal!B:C,2,FALSE))</f>
        <v>0</v>
      </c>
      <c r="F144" s="155"/>
      <c r="G144" s="68">
        <f t="shared" si="20"/>
        <v>0</v>
      </c>
      <c r="I144" s="119"/>
      <c r="J144" s="58">
        <f t="shared" si="21"/>
        <v>0</v>
      </c>
      <c r="K144" s="185" t="e">
        <f>VLOOKUP(C144,Personal!B:D,3,FALSE)</f>
        <v>#N/A</v>
      </c>
      <c r="L144" s="57">
        <f t="shared" si="22"/>
        <v>0</v>
      </c>
      <c r="M144" s="56">
        <f t="shared" si="19"/>
        <v>0</v>
      </c>
      <c r="N144" s="101" t="str">
        <f t="shared" si="25"/>
        <v>OK</v>
      </c>
      <c r="O144" s="103"/>
    </row>
    <row r="145" spans="1:15">
      <c r="B145" s="99">
        <v>24</v>
      </c>
      <c r="C145" s="154"/>
      <c r="D145" s="157"/>
      <c r="E145" s="135">
        <f>IF(C145=0,0,VLOOKUP(C145,Personal!B:C,2,FALSE))</f>
        <v>0</v>
      </c>
      <c r="F145" s="155"/>
      <c r="G145" s="68">
        <f t="shared" si="20"/>
        <v>0</v>
      </c>
      <c r="I145" s="119"/>
      <c r="J145" s="58">
        <f t="shared" si="21"/>
        <v>0</v>
      </c>
      <c r="K145" s="185" t="e">
        <f>VLOOKUP(C145,Personal!B:D,3,FALSE)</f>
        <v>#N/A</v>
      </c>
      <c r="L145" s="57">
        <f t="shared" si="22"/>
        <v>0</v>
      </c>
      <c r="M145" s="56">
        <f t="shared" si="19"/>
        <v>0</v>
      </c>
      <c r="N145" s="101" t="str">
        <f t="shared" si="25"/>
        <v>OK</v>
      </c>
      <c r="O145" s="103"/>
    </row>
    <row r="146" spans="1:15">
      <c r="B146" s="99">
        <v>25</v>
      </c>
      <c r="C146" s="154"/>
      <c r="D146" s="157"/>
      <c r="E146" s="135">
        <f>IF(C146=0,0,VLOOKUP(C146,Personal!B:C,2,FALSE))</f>
        <v>0</v>
      </c>
      <c r="F146" s="155"/>
      <c r="G146" s="68">
        <f t="shared" si="20"/>
        <v>0</v>
      </c>
      <c r="I146" s="119"/>
      <c r="J146" s="58">
        <f t="shared" si="21"/>
        <v>0</v>
      </c>
      <c r="K146" s="185" t="e">
        <f>VLOOKUP(C146,Personal!B:D,3,FALSE)</f>
        <v>#N/A</v>
      </c>
      <c r="L146" s="57">
        <f t="shared" si="22"/>
        <v>0</v>
      </c>
      <c r="M146" s="56">
        <f t="shared" si="19"/>
        <v>0</v>
      </c>
      <c r="N146" s="101" t="str">
        <f t="shared" si="25"/>
        <v>OK</v>
      </c>
      <c r="O146" s="103"/>
    </row>
    <row r="147" spans="1:15">
      <c r="B147" s="99">
        <v>26</v>
      </c>
      <c r="C147" s="154"/>
      <c r="D147" s="157"/>
      <c r="E147" s="135">
        <f>IF(C147=0,0,VLOOKUP(C147,Personal!B:C,2,FALSE))</f>
        <v>0</v>
      </c>
      <c r="F147" s="155"/>
      <c r="G147" s="68">
        <f t="shared" si="20"/>
        <v>0</v>
      </c>
      <c r="I147" s="119"/>
      <c r="J147" s="58">
        <f t="shared" si="21"/>
        <v>0</v>
      </c>
      <c r="K147" s="185" t="e">
        <f>VLOOKUP(C147,Personal!B:D,3,FALSE)</f>
        <v>#N/A</v>
      </c>
      <c r="L147" s="57">
        <f t="shared" si="22"/>
        <v>0</v>
      </c>
      <c r="M147" s="56">
        <f t="shared" si="19"/>
        <v>0</v>
      </c>
      <c r="N147" s="101" t="str">
        <f t="shared" si="25"/>
        <v>OK</v>
      </c>
      <c r="O147" s="103"/>
    </row>
    <row r="148" spans="1:15">
      <c r="B148" s="99">
        <v>27</v>
      </c>
      <c r="C148" s="154"/>
      <c r="D148" s="157"/>
      <c r="E148" s="135">
        <f>IF(C148=0,0,VLOOKUP(C148,Personal!B:C,2,FALSE))</f>
        <v>0</v>
      </c>
      <c r="F148" s="155"/>
      <c r="G148" s="68">
        <f t="shared" si="20"/>
        <v>0</v>
      </c>
      <c r="I148" s="119"/>
      <c r="J148" s="58">
        <f t="shared" si="21"/>
        <v>0</v>
      </c>
      <c r="K148" s="185" t="e">
        <f>VLOOKUP(C148,Personal!B:D,3,FALSE)</f>
        <v>#N/A</v>
      </c>
      <c r="L148" s="57">
        <f t="shared" si="22"/>
        <v>0</v>
      </c>
      <c r="M148" s="56">
        <f t="shared" si="19"/>
        <v>0</v>
      </c>
      <c r="N148" s="101" t="str">
        <f t="shared" si="25"/>
        <v>OK</v>
      </c>
      <c r="O148" s="103"/>
    </row>
    <row r="149" spans="1:15">
      <c r="B149" s="99">
        <v>28</v>
      </c>
      <c r="C149" s="154"/>
      <c r="D149" s="157"/>
      <c r="E149" s="135">
        <f>IF(C149=0,0,VLOOKUP(C149,Personal!B:C,2,FALSE))</f>
        <v>0</v>
      </c>
      <c r="F149" s="155"/>
      <c r="G149" s="68">
        <f t="shared" si="20"/>
        <v>0</v>
      </c>
      <c r="I149" s="119"/>
      <c r="J149" s="58">
        <f t="shared" si="21"/>
        <v>0</v>
      </c>
      <c r="K149" s="185" t="e">
        <f>VLOOKUP(C149,Personal!B:D,3,FALSE)</f>
        <v>#N/A</v>
      </c>
      <c r="L149" s="57">
        <f t="shared" si="22"/>
        <v>0</v>
      </c>
      <c r="M149" s="56">
        <f t="shared" si="19"/>
        <v>0</v>
      </c>
      <c r="N149" s="101" t="str">
        <f t="shared" si="25"/>
        <v>OK</v>
      </c>
      <c r="O149" s="103"/>
    </row>
    <row r="150" spans="1:15">
      <c r="B150" s="99">
        <v>29</v>
      </c>
      <c r="C150" s="154"/>
      <c r="D150" s="157"/>
      <c r="E150" s="135">
        <f>IF(C150=0,0,VLOOKUP(C150,Personal!B:C,2,FALSE))</f>
        <v>0</v>
      </c>
      <c r="F150" s="155"/>
      <c r="G150" s="68">
        <f t="shared" si="20"/>
        <v>0</v>
      </c>
      <c r="I150" s="119"/>
      <c r="J150" s="58">
        <f t="shared" si="21"/>
        <v>0</v>
      </c>
      <c r="K150" s="185" t="e">
        <f>VLOOKUP(C150,Personal!B:D,3,FALSE)</f>
        <v>#N/A</v>
      </c>
      <c r="L150" s="57">
        <f t="shared" si="22"/>
        <v>0</v>
      </c>
      <c r="M150" s="56">
        <f t="shared" si="19"/>
        <v>0</v>
      </c>
      <c r="N150" s="101" t="str">
        <f>IF(J150=L150,"OK","LIMITADO A MÁXIMO CONVOCATORIA")</f>
        <v>OK</v>
      </c>
      <c r="O150" s="103"/>
    </row>
    <row r="151" spans="1:15" ht="13.5" thickBot="1">
      <c r="B151" s="99">
        <v>30</v>
      </c>
      <c r="C151" s="154"/>
      <c r="D151" s="157"/>
      <c r="E151" s="135">
        <f>IF(C151=0,0,VLOOKUP(C151,Personal!B:C,2,FALSE))</f>
        <v>0</v>
      </c>
      <c r="F151" s="155"/>
      <c r="G151" s="68">
        <f t="shared" si="20"/>
        <v>0</v>
      </c>
      <c r="I151" s="119"/>
      <c r="J151" s="58">
        <f t="shared" si="21"/>
        <v>0</v>
      </c>
      <c r="K151" s="185" t="e">
        <f>VLOOKUP(C151,Personal!B:D,3,FALSE)</f>
        <v>#N/A</v>
      </c>
      <c r="L151" s="57">
        <f t="shared" si="22"/>
        <v>0</v>
      </c>
      <c r="M151" s="56">
        <f t="shared" si="19"/>
        <v>0</v>
      </c>
      <c r="N151" s="101" t="str">
        <f>IF(J151=L151,"OK","LIMITADO A MÁXIMO CONVOCATORIA")</f>
        <v>OK</v>
      </c>
      <c r="O151" s="103"/>
    </row>
    <row r="152" spans="1:15" ht="26.25" thickBot="1">
      <c r="C152" s="131" t="s">
        <v>1554</v>
      </c>
      <c r="D152" s="131"/>
      <c r="E152" s="132"/>
      <c r="F152" s="133">
        <f>+SUM(F122:F151)</f>
        <v>0</v>
      </c>
      <c r="G152" s="133">
        <f>+SUM(G122:G151)</f>
        <v>0</v>
      </c>
      <c r="I152" s="119"/>
      <c r="J152" s="104" t="s">
        <v>1547</v>
      </c>
      <c r="K152" s="125"/>
      <c r="L152" s="105" t="s">
        <v>1547</v>
      </c>
      <c r="M152" s="89">
        <f>+SUM(M122:M151)</f>
        <v>0</v>
      </c>
      <c r="N152" s="118"/>
      <c r="O152" s="128"/>
    </row>
    <row r="153" spans="1:15" ht="13.5" thickBot="1">
      <c r="I153" s="120"/>
      <c r="J153" s="121"/>
      <c r="K153" s="121"/>
      <c r="L153" s="121"/>
      <c r="M153" s="121"/>
      <c r="N153" s="121"/>
      <c r="O153" s="108"/>
    </row>
    <row r="154" spans="1:15" ht="13.5" thickBot="1"/>
    <row r="155" spans="1:15" s="16" customFormat="1" ht="25.5">
      <c r="A155" s="87"/>
      <c r="B155" s="87"/>
      <c r="C155" s="129" t="s">
        <v>1530</v>
      </c>
      <c r="D155" s="158" t="s">
        <v>41</v>
      </c>
      <c r="F155" s="129" t="s">
        <v>1641</v>
      </c>
      <c r="G155" s="130"/>
      <c r="H155" s="23"/>
      <c r="I155" s="113"/>
      <c r="J155" s="85"/>
      <c r="K155" s="85"/>
      <c r="L155" s="114"/>
      <c r="M155" s="85"/>
      <c r="N155" s="115"/>
      <c r="O155" s="94"/>
    </row>
    <row r="156" spans="1:15" s="16" customFormat="1" ht="63.75">
      <c r="A156" s="87"/>
      <c r="B156" s="87"/>
      <c r="C156" s="13" t="s">
        <v>1038</v>
      </c>
      <c r="D156" s="88" t="s">
        <v>1543</v>
      </c>
      <c r="E156" s="88" t="s">
        <v>1553</v>
      </c>
      <c r="F156" s="13" t="s">
        <v>1639</v>
      </c>
      <c r="G156" s="13" t="s">
        <v>1640</v>
      </c>
      <c r="H156" s="23"/>
      <c r="I156" s="116"/>
      <c r="J156" s="95" t="s">
        <v>1544</v>
      </c>
      <c r="K156" s="95" t="s">
        <v>1593</v>
      </c>
      <c r="L156" s="96" t="s">
        <v>1651</v>
      </c>
      <c r="M156" s="13" t="s">
        <v>1546</v>
      </c>
      <c r="N156" s="88" t="s">
        <v>1652</v>
      </c>
      <c r="O156" s="98"/>
    </row>
    <row r="157" spans="1:15">
      <c r="B157" s="99">
        <v>1</v>
      </c>
      <c r="C157" s="154"/>
      <c r="D157" s="157"/>
      <c r="E157" s="135">
        <f>IF(C157=0,0,VLOOKUP(C157,Personal!B:C,2,FALSE))</f>
        <v>0</v>
      </c>
      <c r="F157" s="155"/>
      <c r="G157" s="68">
        <f>IF(F157=0,0,E157/K157*F157)</f>
        <v>0</v>
      </c>
      <c r="I157" s="117"/>
      <c r="J157" s="58">
        <f>IF(E157=0,0,E157/K157)</f>
        <v>0</v>
      </c>
      <c r="K157" s="185" t="e">
        <f>VLOOKUP(C157,Personal!B:D,3,FALSE)</f>
        <v>#N/A</v>
      </c>
      <c r="L157" s="57">
        <f>+MIN(J157,80)</f>
        <v>0</v>
      </c>
      <c r="M157" s="56">
        <f t="shared" ref="M157:M186" si="26">+L157*F157</f>
        <v>0</v>
      </c>
      <c r="N157" s="101" t="str">
        <f>IF(J157=L157,"OK","LIMITADO A MÁXIMO CONVOCATORIA")</f>
        <v>OK</v>
      </c>
      <c r="O157" s="103"/>
    </row>
    <row r="158" spans="1:15">
      <c r="B158" s="99">
        <v>2</v>
      </c>
      <c r="C158" s="154"/>
      <c r="D158" s="157"/>
      <c r="E158" s="135">
        <f>IF(C158=0,0,VLOOKUP(C158,Personal!B:C,2,FALSE))</f>
        <v>0</v>
      </c>
      <c r="F158" s="155"/>
      <c r="G158" s="68">
        <f t="shared" ref="G158:G186" si="27">IF(F158=0,0,E158/K158*F158)</f>
        <v>0</v>
      </c>
      <c r="I158" s="119"/>
      <c r="J158" s="58">
        <f t="shared" ref="J158:J186" si="28">IF(E158=0,0,E158/K158)</f>
        <v>0</v>
      </c>
      <c r="K158" s="185" t="e">
        <f>VLOOKUP(C158,Personal!B:D,3,FALSE)</f>
        <v>#N/A</v>
      </c>
      <c r="L158" s="57">
        <f t="shared" ref="L158:L186" si="29">+MIN(J158,80)</f>
        <v>0</v>
      </c>
      <c r="M158" s="56">
        <f t="shared" si="26"/>
        <v>0</v>
      </c>
      <c r="N158" s="101" t="str">
        <f t="shared" ref="N158:N165" si="30">IF(J158=L158,"OK","LIMITADO A MÁXIMO CONVOCATORIA")</f>
        <v>OK</v>
      </c>
      <c r="O158" s="103"/>
    </row>
    <row r="159" spans="1:15">
      <c r="B159" s="99">
        <v>3</v>
      </c>
      <c r="C159" s="154"/>
      <c r="D159" s="157"/>
      <c r="E159" s="135">
        <f>IF(C159=0,0,VLOOKUP(C159,Personal!B:C,2,FALSE))</f>
        <v>0</v>
      </c>
      <c r="F159" s="155"/>
      <c r="G159" s="68">
        <f t="shared" si="27"/>
        <v>0</v>
      </c>
      <c r="I159" s="119"/>
      <c r="J159" s="58">
        <f t="shared" si="28"/>
        <v>0</v>
      </c>
      <c r="K159" s="185" t="e">
        <f>VLOOKUP(C159,Personal!B:D,3,FALSE)</f>
        <v>#N/A</v>
      </c>
      <c r="L159" s="57">
        <f t="shared" si="29"/>
        <v>0</v>
      </c>
      <c r="M159" s="56">
        <f t="shared" si="26"/>
        <v>0</v>
      </c>
      <c r="N159" s="101" t="str">
        <f t="shared" si="30"/>
        <v>OK</v>
      </c>
      <c r="O159" s="103"/>
    </row>
    <row r="160" spans="1:15">
      <c r="B160" s="99">
        <v>4</v>
      </c>
      <c r="C160" s="154"/>
      <c r="D160" s="157"/>
      <c r="E160" s="135">
        <f>IF(C160=0,0,VLOOKUP(C160,Personal!B:C,2,FALSE))</f>
        <v>0</v>
      </c>
      <c r="F160" s="155"/>
      <c r="G160" s="68">
        <f t="shared" si="27"/>
        <v>0</v>
      </c>
      <c r="I160" s="119"/>
      <c r="J160" s="58">
        <f t="shared" si="28"/>
        <v>0</v>
      </c>
      <c r="K160" s="185" t="e">
        <f>VLOOKUP(C160,Personal!B:D,3,FALSE)</f>
        <v>#N/A</v>
      </c>
      <c r="L160" s="57">
        <f t="shared" si="29"/>
        <v>0</v>
      </c>
      <c r="M160" s="56">
        <f t="shared" si="26"/>
        <v>0</v>
      </c>
      <c r="N160" s="101" t="str">
        <f t="shared" si="30"/>
        <v>OK</v>
      </c>
      <c r="O160" s="103"/>
    </row>
    <row r="161" spans="2:15">
      <c r="B161" s="99">
        <v>5</v>
      </c>
      <c r="C161" s="154"/>
      <c r="D161" s="157"/>
      <c r="E161" s="135">
        <f>IF(C161=0,0,VLOOKUP(C161,Personal!B:C,2,FALSE))</f>
        <v>0</v>
      </c>
      <c r="F161" s="155"/>
      <c r="G161" s="68">
        <f t="shared" si="27"/>
        <v>0</v>
      </c>
      <c r="I161" s="119"/>
      <c r="J161" s="58">
        <f t="shared" si="28"/>
        <v>0</v>
      </c>
      <c r="K161" s="185" t="e">
        <f>VLOOKUP(C161,Personal!B:D,3,FALSE)</f>
        <v>#N/A</v>
      </c>
      <c r="L161" s="57">
        <f t="shared" si="29"/>
        <v>0</v>
      </c>
      <c r="M161" s="56">
        <f t="shared" si="26"/>
        <v>0</v>
      </c>
      <c r="N161" s="101" t="str">
        <f t="shared" si="30"/>
        <v>OK</v>
      </c>
      <c r="O161" s="103"/>
    </row>
    <row r="162" spans="2:15">
      <c r="B162" s="99">
        <v>6</v>
      </c>
      <c r="C162" s="154"/>
      <c r="D162" s="157"/>
      <c r="E162" s="135">
        <f>IF(C162=0,0,VLOOKUP(C162,Personal!B:C,2,FALSE))</f>
        <v>0</v>
      </c>
      <c r="F162" s="155"/>
      <c r="G162" s="68">
        <f t="shared" si="27"/>
        <v>0</v>
      </c>
      <c r="I162" s="119"/>
      <c r="J162" s="58">
        <f t="shared" si="28"/>
        <v>0</v>
      </c>
      <c r="K162" s="185" t="e">
        <f>VLOOKUP(C162,Personal!B:D,3,FALSE)</f>
        <v>#N/A</v>
      </c>
      <c r="L162" s="57">
        <f t="shared" si="29"/>
        <v>0</v>
      </c>
      <c r="M162" s="56">
        <f t="shared" si="26"/>
        <v>0</v>
      </c>
      <c r="N162" s="101" t="str">
        <f t="shared" si="30"/>
        <v>OK</v>
      </c>
      <c r="O162" s="103"/>
    </row>
    <row r="163" spans="2:15">
      <c r="B163" s="99">
        <v>7</v>
      </c>
      <c r="C163" s="154"/>
      <c r="D163" s="157"/>
      <c r="E163" s="135">
        <f>IF(C163=0,0,VLOOKUP(C163,Personal!B:C,2,FALSE))</f>
        <v>0</v>
      </c>
      <c r="F163" s="155"/>
      <c r="G163" s="68">
        <f t="shared" si="27"/>
        <v>0</v>
      </c>
      <c r="I163" s="119"/>
      <c r="J163" s="58">
        <f t="shared" si="28"/>
        <v>0</v>
      </c>
      <c r="K163" s="185" t="e">
        <f>VLOOKUP(C163,Personal!B:D,3,FALSE)</f>
        <v>#N/A</v>
      </c>
      <c r="L163" s="57">
        <f t="shared" si="29"/>
        <v>0</v>
      </c>
      <c r="M163" s="56">
        <f t="shared" si="26"/>
        <v>0</v>
      </c>
      <c r="N163" s="101" t="str">
        <f t="shared" si="30"/>
        <v>OK</v>
      </c>
      <c r="O163" s="103"/>
    </row>
    <row r="164" spans="2:15">
      <c r="B164" s="99">
        <v>8</v>
      </c>
      <c r="C164" s="154"/>
      <c r="D164" s="157"/>
      <c r="E164" s="135">
        <f>IF(C164=0,0,VLOOKUP(C164,Personal!B:C,2,FALSE))</f>
        <v>0</v>
      </c>
      <c r="F164" s="155"/>
      <c r="G164" s="68">
        <f t="shared" si="27"/>
        <v>0</v>
      </c>
      <c r="I164" s="119"/>
      <c r="J164" s="58">
        <f t="shared" si="28"/>
        <v>0</v>
      </c>
      <c r="K164" s="185" t="e">
        <f>VLOOKUP(C164,Personal!B:D,3,FALSE)</f>
        <v>#N/A</v>
      </c>
      <c r="L164" s="57">
        <f t="shared" si="29"/>
        <v>0</v>
      </c>
      <c r="M164" s="56">
        <f t="shared" si="26"/>
        <v>0</v>
      </c>
      <c r="N164" s="101" t="str">
        <f t="shared" si="30"/>
        <v>OK</v>
      </c>
      <c r="O164" s="103"/>
    </row>
    <row r="165" spans="2:15">
      <c r="B165" s="99">
        <v>9</v>
      </c>
      <c r="C165" s="154"/>
      <c r="D165" s="157"/>
      <c r="E165" s="135">
        <f>IF(C165=0,0,VLOOKUP(C165,Personal!B:C,2,FALSE))</f>
        <v>0</v>
      </c>
      <c r="F165" s="155"/>
      <c r="G165" s="68">
        <f t="shared" si="27"/>
        <v>0</v>
      </c>
      <c r="I165" s="119"/>
      <c r="J165" s="58">
        <f t="shared" si="28"/>
        <v>0</v>
      </c>
      <c r="K165" s="185" t="e">
        <f>VLOOKUP(C165,Personal!B:D,3,FALSE)</f>
        <v>#N/A</v>
      </c>
      <c r="L165" s="57">
        <f t="shared" si="29"/>
        <v>0</v>
      </c>
      <c r="M165" s="56">
        <f t="shared" si="26"/>
        <v>0</v>
      </c>
      <c r="N165" s="101" t="str">
        <f t="shared" si="30"/>
        <v>OK</v>
      </c>
      <c r="O165" s="103"/>
    </row>
    <row r="166" spans="2:15">
      <c r="B166" s="99">
        <v>10</v>
      </c>
      <c r="C166" s="154"/>
      <c r="D166" s="157"/>
      <c r="E166" s="135">
        <f>IF(C166=0,0,VLOOKUP(C166,Personal!B:C,2,FALSE))</f>
        <v>0</v>
      </c>
      <c r="F166" s="155"/>
      <c r="G166" s="68">
        <f t="shared" si="27"/>
        <v>0</v>
      </c>
      <c r="I166" s="119"/>
      <c r="J166" s="58">
        <f t="shared" si="28"/>
        <v>0</v>
      </c>
      <c r="K166" s="185" t="e">
        <f>VLOOKUP(C166,Personal!B:D,3,FALSE)</f>
        <v>#N/A</v>
      </c>
      <c r="L166" s="57">
        <f t="shared" si="29"/>
        <v>0</v>
      </c>
      <c r="M166" s="56">
        <f t="shared" si="26"/>
        <v>0</v>
      </c>
      <c r="N166" s="101" t="str">
        <f>IF(J166=L166,"OK","LIMITADO A MÁXIMO CONVOCATORIA")</f>
        <v>OK</v>
      </c>
      <c r="O166" s="103"/>
    </row>
    <row r="167" spans="2:15">
      <c r="B167" s="99">
        <v>11</v>
      </c>
      <c r="C167" s="154"/>
      <c r="D167" s="157"/>
      <c r="E167" s="135">
        <f>IF(C167=0,0,VLOOKUP(C167,Personal!B:C,2,FALSE))</f>
        <v>0</v>
      </c>
      <c r="F167" s="155"/>
      <c r="G167" s="68">
        <f t="shared" si="27"/>
        <v>0</v>
      </c>
      <c r="I167" s="119"/>
      <c r="J167" s="58">
        <f t="shared" si="28"/>
        <v>0</v>
      </c>
      <c r="K167" s="185" t="e">
        <f>VLOOKUP(C167,Personal!B:D,3,FALSE)</f>
        <v>#N/A</v>
      </c>
      <c r="L167" s="57">
        <f t="shared" si="29"/>
        <v>0</v>
      </c>
      <c r="M167" s="56">
        <f t="shared" si="26"/>
        <v>0</v>
      </c>
      <c r="N167" s="101" t="str">
        <f>IF(J167=L167,"OK","LIMITADO A MÁXIMO CONVOCATORIA")</f>
        <v>OK</v>
      </c>
      <c r="O167" s="103"/>
    </row>
    <row r="168" spans="2:15">
      <c r="B168" s="99">
        <v>12</v>
      </c>
      <c r="C168" s="154"/>
      <c r="D168" s="157"/>
      <c r="E168" s="135">
        <f>IF(C168=0,0,VLOOKUP(C168,Personal!B:C,2,FALSE))</f>
        <v>0</v>
      </c>
      <c r="F168" s="155"/>
      <c r="G168" s="68">
        <f t="shared" si="27"/>
        <v>0</v>
      </c>
      <c r="I168" s="119"/>
      <c r="J168" s="58">
        <f t="shared" si="28"/>
        <v>0</v>
      </c>
      <c r="K168" s="185" t="e">
        <f>VLOOKUP(C168,Personal!B:D,3,FALSE)</f>
        <v>#N/A</v>
      </c>
      <c r="L168" s="57">
        <f t="shared" si="29"/>
        <v>0</v>
      </c>
      <c r="M168" s="56">
        <f t="shared" si="26"/>
        <v>0</v>
      </c>
      <c r="N168" s="101" t="str">
        <f>IF(J168=L168,"OK","LIMITADO A MÁXIMO CONVOCATORIA")</f>
        <v>OK</v>
      </c>
      <c r="O168" s="103"/>
    </row>
    <row r="169" spans="2:15">
      <c r="B169" s="99">
        <v>13</v>
      </c>
      <c r="C169" s="154"/>
      <c r="D169" s="157"/>
      <c r="E169" s="135">
        <f>IF(C169=0,0,VLOOKUP(C169,Personal!B:C,2,FALSE))</f>
        <v>0</v>
      </c>
      <c r="F169" s="155"/>
      <c r="G169" s="68">
        <f t="shared" si="27"/>
        <v>0</v>
      </c>
      <c r="I169" s="119"/>
      <c r="J169" s="58">
        <f t="shared" si="28"/>
        <v>0</v>
      </c>
      <c r="K169" s="185" t="e">
        <f>VLOOKUP(C169,Personal!B:D,3,FALSE)</f>
        <v>#N/A</v>
      </c>
      <c r="L169" s="57">
        <f t="shared" si="29"/>
        <v>0</v>
      </c>
      <c r="M169" s="56">
        <f t="shared" si="26"/>
        <v>0</v>
      </c>
      <c r="N169" s="101" t="str">
        <f t="shared" ref="N169:N174" si="31">IF(J169=L169,"OK","LIMITADO A MÁXIMO CONVOCATORIA")</f>
        <v>OK</v>
      </c>
      <c r="O169" s="103"/>
    </row>
    <row r="170" spans="2:15">
      <c r="B170" s="99">
        <v>14</v>
      </c>
      <c r="C170" s="154"/>
      <c r="D170" s="157"/>
      <c r="E170" s="135">
        <f>IF(C170=0,0,VLOOKUP(C170,Personal!B:C,2,FALSE))</f>
        <v>0</v>
      </c>
      <c r="F170" s="155"/>
      <c r="G170" s="68">
        <f t="shared" si="27"/>
        <v>0</v>
      </c>
      <c r="I170" s="119"/>
      <c r="J170" s="58">
        <f t="shared" si="28"/>
        <v>0</v>
      </c>
      <c r="K170" s="185" t="e">
        <f>VLOOKUP(C170,Personal!B:D,3,FALSE)</f>
        <v>#N/A</v>
      </c>
      <c r="L170" s="57">
        <f t="shared" si="29"/>
        <v>0</v>
      </c>
      <c r="M170" s="56">
        <f t="shared" si="26"/>
        <v>0</v>
      </c>
      <c r="N170" s="101" t="str">
        <f t="shared" si="31"/>
        <v>OK</v>
      </c>
      <c r="O170" s="103"/>
    </row>
    <row r="171" spans="2:15">
      <c r="B171" s="99">
        <v>15</v>
      </c>
      <c r="C171" s="154"/>
      <c r="D171" s="157"/>
      <c r="E171" s="135">
        <f>IF(C171=0,0,VLOOKUP(C171,Personal!B:C,2,FALSE))</f>
        <v>0</v>
      </c>
      <c r="F171" s="155"/>
      <c r="G171" s="68">
        <f t="shared" si="27"/>
        <v>0</v>
      </c>
      <c r="I171" s="119"/>
      <c r="J171" s="58">
        <f t="shared" si="28"/>
        <v>0</v>
      </c>
      <c r="K171" s="185" t="e">
        <f>VLOOKUP(C171,Personal!B:D,3,FALSE)</f>
        <v>#N/A</v>
      </c>
      <c r="L171" s="57">
        <f t="shared" si="29"/>
        <v>0</v>
      </c>
      <c r="M171" s="56">
        <f t="shared" si="26"/>
        <v>0</v>
      </c>
      <c r="N171" s="101" t="str">
        <f t="shared" si="31"/>
        <v>OK</v>
      </c>
      <c r="O171" s="103"/>
    </row>
    <row r="172" spans="2:15">
      <c r="B172" s="99">
        <v>16</v>
      </c>
      <c r="C172" s="154"/>
      <c r="D172" s="157"/>
      <c r="E172" s="135">
        <f>IF(C172=0,0,VLOOKUP(C172,Personal!B:C,2,FALSE))</f>
        <v>0</v>
      </c>
      <c r="F172" s="155"/>
      <c r="G172" s="68">
        <f t="shared" si="27"/>
        <v>0</v>
      </c>
      <c r="I172" s="119"/>
      <c r="J172" s="58">
        <f t="shared" si="28"/>
        <v>0</v>
      </c>
      <c r="K172" s="185" t="e">
        <f>VLOOKUP(C172,Personal!B:D,3,FALSE)</f>
        <v>#N/A</v>
      </c>
      <c r="L172" s="57">
        <f t="shared" si="29"/>
        <v>0</v>
      </c>
      <c r="M172" s="56">
        <f t="shared" si="26"/>
        <v>0</v>
      </c>
      <c r="N172" s="101" t="str">
        <f t="shared" si="31"/>
        <v>OK</v>
      </c>
      <c r="O172" s="103"/>
    </row>
    <row r="173" spans="2:15">
      <c r="B173" s="99">
        <v>17</v>
      </c>
      <c r="C173" s="154"/>
      <c r="D173" s="157"/>
      <c r="E173" s="135">
        <f>IF(C173=0,0,VLOOKUP(C173,Personal!B:C,2,FALSE))</f>
        <v>0</v>
      </c>
      <c r="F173" s="155"/>
      <c r="G173" s="68">
        <f t="shared" si="27"/>
        <v>0</v>
      </c>
      <c r="I173" s="119"/>
      <c r="J173" s="58">
        <f t="shared" si="28"/>
        <v>0</v>
      </c>
      <c r="K173" s="185" t="e">
        <f>VLOOKUP(C173,Personal!B:D,3,FALSE)</f>
        <v>#N/A</v>
      </c>
      <c r="L173" s="57">
        <f t="shared" si="29"/>
        <v>0</v>
      </c>
      <c r="M173" s="56">
        <f t="shared" si="26"/>
        <v>0</v>
      </c>
      <c r="N173" s="101" t="str">
        <f t="shared" si="31"/>
        <v>OK</v>
      </c>
      <c r="O173" s="103"/>
    </row>
    <row r="174" spans="2:15">
      <c r="B174" s="99">
        <v>18</v>
      </c>
      <c r="C174" s="154"/>
      <c r="D174" s="157"/>
      <c r="E174" s="135">
        <f>IF(C174=0,0,VLOOKUP(C174,Personal!B:C,2,FALSE))</f>
        <v>0</v>
      </c>
      <c r="F174" s="155"/>
      <c r="G174" s="68">
        <f t="shared" si="27"/>
        <v>0</v>
      </c>
      <c r="I174" s="119"/>
      <c r="J174" s="58">
        <f t="shared" si="28"/>
        <v>0</v>
      </c>
      <c r="K174" s="185" t="e">
        <f>VLOOKUP(C174,Personal!B:D,3,FALSE)</f>
        <v>#N/A</v>
      </c>
      <c r="L174" s="57">
        <f t="shared" si="29"/>
        <v>0</v>
      </c>
      <c r="M174" s="56">
        <f t="shared" si="26"/>
        <v>0</v>
      </c>
      <c r="N174" s="101" t="str">
        <f t="shared" si="31"/>
        <v>OK</v>
      </c>
      <c r="O174" s="103"/>
    </row>
    <row r="175" spans="2:15">
      <c r="B175" s="99">
        <v>19</v>
      </c>
      <c r="C175" s="154"/>
      <c r="D175" s="157"/>
      <c r="E175" s="135">
        <f>IF(C175=0,0,VLOOKUP(C175,Personal!B:C,2,FALSE))</f>
        <v>0</v>
      </c>
      <c r="F175" s="155"/>
      <c r="G175" s="68">
        <f t="shared" si="27"/>
        <v>0</v>
      </c>
      <c r="I175" s="119"/>
      <c r="J175" s="58">
        <f t="shared" si="28"/>
        <v>0</v>
      </c>
      <c r="K175" s="185" t="e">
        <f>VLOOKUP(C175,Personal!B:D,3,FALSE)</f>
        <v>#N/A</v>
      </c>
      <c r="L175" s="57">
        <f t="shared" si="29"/>
        <v>0</v>
      </c>
      <c r="M175" s="56">
        <f t="shared" si="26"/>
        <v>0</v>
      </c>
      <c r="N175" s="101" t="str">
        <f>IF(J175=L175,"OK","LIMITADO A MÁXIMO CONVOCATORIA")</f>
        <v>OK</v>
      </c>
      <c r="O175" s="103"/>
    </row>
    <row r="176" spans="2:15">
      <c r="B176" s="99">
        <v>20</v>
      </c>
      <c r="C176" s="154"/>
      <c r="D176" s="157"/>
      <c r="E176" s="135">
        <f>IF(C176=0,0,VLOOKUP(C176,Personal!B:C,2,FALSE))</f>
        <v>0</v>
      </c>
      <c r="F176" s="155"/>
      <c r="G176" s="68">
        <f t="shared" si="27"/>
        <v>0</v>
      </c>
      <c r="I176" s="119"/>
      <c r="J176" s="58">
        <f t="shared" si="28"/>
        <v>0</v>
      </c>
      <c r="K176" s="185" t="e">
        <f>VLOOKUP(C176,Personal!B:D,3,FALSE)</f>
        <v>#N/A</v>
      </c>
      <c r="L176" s="57">
        <f t="shared" si="29"/>
        <v>0</v>
      </c>
      <c r="M176" s="56">
        <f t="shared" si="26"/>
        <v>0</v>
      </c>
      <c r="N176" s="101" t="str">
        <f>IF(J176=L176,"OK","LIMITADO A MÁXIMO CONVOCATORIA")</f>
        <v>OK</v>
      </c>
      <c r="O176" s="103"/>
    </row>
    <row r="177" spans="1:15">
      <c r="B177" s="99">
        <v>21</v>
      </c>
      <c r="C177" s="154"/>
      <c r="D177" s="154"/>
      <c r="E177" s="135">
        <f>IF(C177=0,0,VLOOKUP(C177,Personal!B:C,2,FALSE))</f>
        <v>0</v>
      </c>
      <c r="F177" s="155"/>
      <c r="G177" s="68">
        <f t="shared" si="27"/>
        <v>0</v>
      </c>
      <c r="I177" s="119"/>
      <c r="J177" s="58">
        <f t="shared" si="28"/>
        <v>0</v>
      </c>
      <c r="K177" s="185" t="e">
        <f>VLOOKUP(C177,Personal!B:D,3,FALSE)</f>
        <v>#N/A</v>
      </c>
      <c r="L177" s="57">
        <f t="shared" si="29"/>
        <v>0</v>
      </c>
      <c r="M177" s="56">
        <f t="shared" si="26"/>
        <v>0</v>
      </c>
      <c r="N177" s="101" t="str">
        <f>IF(J177=L177,"OK","LIMITADO A MÁXIMO CONVOCATORIA")</f>
        <v>OK</v>
      </c>
      <c r="O177" s="103"/>
    </row>
    <row r="178" spans="1:15">
      <c r="B178" s="99">
        <v>22</v>
      </c>
      <c r="C178" s="154"/>
      <c r="D178" s="157"/>
      <c r="E178" s="135">
        <f>IF(C178=0,0,VLOOKUP(C178,Personal!B:C,2,FALSE))</f>
        <v>0</v>
      </c>
      <c r="F178" s="155"/>
      <c r="G178" s="68">
        <f t="shared" si="27"/>
        <v>0</v>
      </c>
      <c r="I178" s="119"/>
      <c r="J178" s="58">
        <f t="shared" si="28"/>
        <v>0</v>
      </c>
      <c r="K178" s="185" t="e">
        <f>VLOOKUP(C178,Personal!B:D,3,FALSE)</f>
        <v>#N/A</v>
      </c>
      <c r="L178" s="57">
        <f t="shared" si="29"/>
        <v>0</v>
      </c>
      <c r="M178" s="56">
        <f t="shared" si="26"/>
        <v>0</v>
      </c>
      <c r="N178" s="101" t="str">
        <f t="shared" ref="N178:N184" si="32">IF(J178=L178,"OK","LIMITADO A MÁXIMO CONVOCATORIA")</f>
        <v>OK</v>
      </c>
      <c r="O178" s="103"/>
    </row>
    <row r="179" spans="1:15">
      <c r="B179" s="99">
        <v>23</v>
      </c>
      <c r="C179" s="154"/>
      <c r="D179" s="157"/>
      <c r="E179" s="135">
        <f>IF(C179=0,0,VLOOKUP(C179,Personal!B:C,2,FALSE))</f>
        <v>0</v>
      </c>
      <c r="F179" s="155"/>
      <c r="G179" s="68">
        <f t="shared" si="27"/>
        <v>0</v>
      </c>
      <c r="I179" s="119"/>
      <c r="J179" s="58">
        <f t="shared" si="28"/>
        <v>0</v>
      </c>
      <c r="K179" s="185" t="e">
        <f>VLOOKUP(C179,Personal!B:D,3,FALSE)</f>
        <v>#N/A</v>
      </c>
      <c r="L179" s="57">
        <f t="shared" si="29"/>
        <v>0</v>
      </c>
      <c r="M179" s="56">
        <f t="shared" si="26"/>
        <v>0</v>
      </c>
      <c r="N179" s="101" t="str">
        <f t="shared" si="32"/>
        <v>OK</v>
      </c>
      <c r="O179" s="103"/>
    </row>
    <row r="180" spans="1:15">
      <c r="B180" s="99">
        <v>24</v>
      </c>
      <c r="C180" s="154"/>
      <c r="D180" s="157"/>
      <c r="E180" s="135">
        <f>IF(C180=0,0,VLOOKUP(C180,Personal!B:C,2,FALSE))</f>
        <v>0</v>
      </c>
      <c r="F180" s="155"/>
      <c r="G180" s="68">
        <f t="shared" si="27"/>
        <v>0</v>
      </c>
      <c r="I180" s="119"/>
      <c r="J180" s="58">
        <f t="shared" si="28"/>
        <v>0</v>
      </c>
      <c r="K180" s="185" t="e">
        <f>VLOOKUP(C180,Personal!B:D,3,FALSE)</f>
        <v>#N/A</v>
      </c>
      <c r="L180" s="57">
        <f t="shared" si="29"/>
        <v>0</v>
      </c>
      <c r="M180" s="56">
        <f t="shared" si="26"/>
        <v>0</v>
      </c>
      <c r="N180" s="101" t="str">
        <f t="shared" si="32"/>
        <v>OK</v>
      </c>
      <c r="O180" s="103"/>
    </row>
    <row r="181" spans="1:15">
      <c r="B181" s="99">
        <v>25</v>
      </c>
      <c r="C181" s="154"/>
      <c r="D181" s="157"/>
      <c r="E181" s="135">
        <f>IF(C181=0,0,VLOOKUP(C181,Personal!B:C,2,FALSE))</f>
        <v>0</v>
      </c>
      <c r="F181" s="155"/>
      <c r="G181" s="68">
        <f t="shared" si="27"/>
        <v>0</v>
      </c>
      <c r="I181" s="119"/>
      <c r="J181" s="58">
        <f t="shared" si="28"/>
        <v>0</v>
      </c>
      <c r="K181" s="185" t="e">
        <f>VLOOKUP(C181,Personal!B:D,3,FALSE)</f>
        <v>#N/A</v>
      </c>
      <c r="L181" s="57">
        <f t="shared" si="29"/>
        <v>0</v>
      </c>
      <c r="M181" s="56">
        <f t="shared" si="26"/>
        <v>0</v>
      </c>
      <c r="N181" s="101" t="str">
        <f t="shared" si="32"/>
        <v>OK</v>
      </c>
      <c r="O181" s="103"/>
    </row>
    <row r="182" spans="1:15">
      <c r="B182" s="99">
        <v>26</v>
      </c>
      <c r="C182" s="154"/>
      <c r="D182" s="157"/>
      <c r="E182" s="135">
        <f>IF(C182=0,0,VLOOKUP(C182,Personal!B:C,2,FALSE))</f>
        <v>0</v>
      </c>
      <c r="F182" s="155"/>
      <c r="G182" s="68">
        <f t="shared" si="27"/>
        <v>0</v>
      </c>
      <c r="I182" s="119"/>
      <c r="J182" s="58">
        <f t="shared" si="28"/>
        <v>0</v>
      </c>
      <c r="K182" s="185" t="e">
        <f>VLOOKUP(C182,Personal!B:D,3,FALSE)</f>
        <v>#N/A</v>
      </c>
      <c r="L182" s="57">
        <f t="shared" si="29"/>
        <v>0</v>
      </c>
      <c r="M182" s="56">
        <f t="shared" si="26"/>
        <v>0</v>
      </c>
      <c r="N182" s="101" t="str">
        <f t="shared" si="32"/>
        <v>OK</v>
      </c>
      <c r="O182" s="103"/>
    </row>
    <row r="183" spans="1:15">
      <c r="B183" s="99">
        <v>27</v>
      </c>
      <c r="C183" s="154"/>
      <c r="D183" s="157"/>
      <c r="E183" s="135">
        <f>IF(C183=0,0,VLOOKUP(C183,Personal!B:C,2,FALSE))</f>
        <v>0</v>
      </c>
      <c r="F183" s="155"/>
      <c r="G183" s="68">
        <f t="shared" si="27"/>
        <v>0</v>
      </c>
      <c r="I183" s="119"/>
      <c r="J183" s="58">
        <f t="shared" si="28"/>
        <v>0</v>
      </c>
      <c r="K183" s="185" t="e">
        <f>VLOOKUP(C183,Personal!B:D,3,FALSE)</f>
        <v>#N/A</v>
      </c>
      <c r="L183" s="57">
        <f t="shared" si="29"/>
        <v>0</v>
      </c>
      <c r="M183" s="56">
        <f t="shared" si="26"/>
        <v>0</v>
      </c>
      <c r="N183" s="101" t="str">
        <f t="shared" si="32"/>
        <v>OK</v>
      </c>
      <c r="O183" s="103"/>
    </row>
    <row r="184" spans="1:15">
      <c r="B184" s="99">
        <v>28</v>
      </c>
      <c r="C184" s="154"/>
      <c r="D184" s="157"/>
      <c r="E184" s="135">
        <f>IF(C184=0,0,VLOOKUP(C184,Personal!B:C,2,FALSE))</f>
        <v>0</v>
      </c>
      <c r="F184" s="155"/>
      <c r="G184" s="68">
        <f t="shared" si="27"/>
        <v>0</v>
      </c>
      <c r="I184" s="119"/>
      <c r="J184" s="58">
        <f t="shared" si="28"/>
        <v>0</v>
      </c>
      <c r="K184" s="185" t="e">
        <f>VLOOKUP(C184,Personal!B:D,3,FALSE)</f>
        <v>#N/A</v>
      </c>
      <c r="L184" s="57">
        <f t="shared" si="29"/>
        <v>0</v>
      </c>
      <c r="M184" s="56">
        <f t="shared" si="26"/>
        <v>0</v>
      </c>
      <c r="N184" s="101" t="str">
        <f t="shared" si="32"/>
        <v>OK</v>
      </c>
      <c r="O184" s="103"/>
    </row>
    <row r="185" spans="1:15">
      <c r="B185" s="99">
        <v>29</v>
      </c>
      <c r="C185" s="154"/>
      <c r="D185" s="157"/>
      <c r="E185" s="135">
        <f>IF(C185=0,0,VLOOKUP(C185,Personal!B:C,2,FALSE))</f>
        <v>0</v>
      </c>
      <c r="F185" s="155"/>
      <c r="G185" s="68">
        <f t="shared" si="27"/>
        <v>0</v>
      </c>
      <c r="I185" s="119"/>
      <c r="J185" s="58">
        <f t="shared" si="28"/>
        <v>0</v>
      </c>
      <c r="K185" s="185" t="e">
        <f>VLOOKUP(C185,Personal!B:D,3,FALSE)</f>
        <v>#N/A</v>
      </c>
      <c r="L185" s="57">
        <f t="shared" si="29"/>
        <v>0</v>
      </c>
      <c r="M185" s="56">
        <f t="shared" si="26"/>
        <v>0</v>
      </c>
      <c r="N185" s="101" t="str">
        <f>IF(J185=L185,"OK","LIMITADO A MÁXIMO CONVOCATORIA")</f>
        <v>OK</v>
      </c>
      <c r="O185" s="103"/>
    </row>
    <row r="186" spans="1:15" ht="13.5" thickBot="1">
      <c r="B186" s="99">
        <v>30</v>
      </c>
      <c r="C186" s="154"/>
      <c r="D186" s="157"/>
      <c r="E186" s="135">
        <f>IF(C186=0,0,VLOOKUP(C186,Personal!B:C,2,FALSE))</f>
        <v>0</v>
      </c>
      <c r="F186" s="155"/>
      <c r="G186" s="68">
        <f t="shared" si="27"/>
        <v>0</v>
      </c>
      <c r="I186" s="119"/>
      <c r="J186" s="58">
        <f t="shared" si="28"/>
        <v>0</v>
      </c>
      <c r="K186" s="185" t="e">
        <f>VLOOKUP(C186,Personal!B:D,3,FALSE)</f>
        <v>#N/A</v>
      </c>
      <c r="L186" s="57">
        <f t="shared" si="29"/>
        <v>0</v>
      </c>
      <c r="M186" s="56">
        <f t="shared" si="26"/>
        <v>0</v>
      </c>
      <c r="N186" s="101" t="str">
        <f>IF(J186=L186,"OK","LIMITADO A MÁXIMO CONVOCATORIA")</f>
        <v>OK</v>
      </c>
      <c r="O186" s="103"/>
    </row>
    <row r="187" spans="1:15" ht="26.25" thickBot="1">
      <c r="C187" s="131" t="s">
        <v>1554</v>
      </c>
      <c r="D187" s="131"/>
      <c r="E187" s="132"/>
      <c r="F187" s="133">
        <f>+SUM(F157:F186)</f>
        <v>0</v>
      </c>
      <c r="G187" s="133">
        <f>+SUM(G157:G186)</f>
        <v>0</v>
      </c>
      <c r="I187" s="119"/>
      <c r="J187" s="104" t="s">
        <v>1547</v>
      </c>
      <c r="K187" s="125"/>
      <c r="L187" s="105" t="s">
        <v>1547</v>
      </c>
      <c r="M187" s="89">
        <f>+SUM(M157:M186)</f>
        <v>0</v>
      </c>
      <c r="N187" s="118"/>
      <c r="O187" s="128"/>
    </row>
    <row r="188" spans="1:15" ht="13.5" thickBot="1">
      <c r="I188" s="120"/>
      <c r="J188" s="121"/>
      <c r="K188" s="121"/>
      <c r="L188" s="121"/>
      <c r="M188" s="121"/>
      <c r="N188" s="121"/>
      <c r="O188" s="108"/>
    </row>
    <row r="189" spans="1:15" ht="13.5" thickBot="1"/>
    <row r="190" spans="1:15" s="16" customFormat="1" ht="25.5">
      <c r="A190" s="87"/>
      <c r="B190" s="87"/>
      <c r="C190" s="129" t="s">
        <v>1530</v>
      </c>
      <c r="D190" s="158" t="s">
        <v>42</v>
      </c>
      <c r="F190" s="129" t="s">
        <v>1641</v>
      </c>
      <c r="G190" s="130"/>
      <c r="H190" s="23"/>
      <c r="I190" s="113"/>
      <c r="J190" s="85"/>
      <c r="K190" s="85"/>
      <c r="L190" s="114"/>
      <c r="M190" s="85"/>
      <c r="N190" s="115"/>
      <c r="O190" s="94"/>
    </row>
    <row r="191" spans="1:15" s="16" customFormat="1" ht="63.75">
      <c r="A191" s="87"/>
      <c r="B191" s="87"/>
      <c r="C191" s="13" t="s">
        <v>1038</v>
      </c>
      <c r="D191" s="88" t="s">
        <v>1543</v>
      </c>
      <c r="E191" s="88" t="s">
        <v>1553</v>
      </c>
      <c r="F191" s="13" t="s">
        <v>1639</v>
      </c>
      <c r="G191" s="13" t="s">
        <v>1640</v>
      </c>
      <c r="H191" s="23"/>
      <c r="I191" s="116"/>
      <c r="J191" s="95" t="s">
        <v>1544</v>
      </c>
      <c r="K191" s="95" t="s">
        <v>1593</v>
      </c>
      <c r="L191" s="96" t="s">
        <v>1651</v>
      </c>
      <c r="M191" s="13" t="s">
        <v>1546</v>
      </c>
      <c r="N191" s="88" t="s">
        <v>1652</v>
      </c>
      <c r="O191" s="98"/>
    </row>
    <row r="192" spans="1:15">
      <c r="B192" s="99">
        <v>1</v>
      </c>
      <c r="C192" s="154"/>
      <c r="D192" s="157"/>
      <c r="E192" s="135">
        <f>IF(C192=0,0,VLOOKUP(C192,Personal!B:C,2,FALSE))</f>
        <v>0</v>
      </c>
      <c r="F192" s="155"/>
      <c r="G192" s="68">
        <f>IF(F192=0,0,E192/K192*F192)</f>
        <v>0</v>
      </c>
      <c r="I192" s="117"/>
      <c r="J192" s="58">
        <f>IF(E192=0,0,E192/K192)</f>
        <v>0</v>
      </c>
      <c r="K192" s="185" t="e">
        <f>VLOOKUP(C192,Personal!B:D,3,FALSE)</f>
        <v>#N/A</v>
      </c>
      <c r="L192" s="57">
        <f>+MIN(J192,80)</f>
        <v>0</v>
      </c>
      <c r="M192" s="56">
        <f t="shared" ref="M192:M221" si="33">+L192*F192</f>
        <v>0</v>
      </c>
      <c r="N192" s="101" t="str">
        <f>IF(J192=L192,"OK","LIMITADO A MÁXIMO CONVOCATORIA")</f>
        <v>OK</v>
      </c>
      <c r="O192" s="103"/>
    </row>
    <row r="193" spans="2:15">
      <c r="B193" s="99">
        <v>2</v>
      </c>
      <c r="C193" s="154"/>
      <c r="D193" s="157"/>
      <c r="E193" s="135">
        <f>IF(C193=0,0,VLOOKUP(C193,Personal!B:C,2,FALSE))</f>
        <v>0</v>
      </c>
      <c r="F193" s="155"/>
      <c r="G193" s="68">
        <f t="shared" ref="G193:G221" si="34">IF(F193=0,0,E193/K193*F193)</f>
        <v>0</v>
      </c>
      <c r="I193" s="119"/>
      <c r="J193" s="58">
        <f t="shared" ref="J193:J221" si="35">IF(E193=0,0,E193/K193)</f>
        <v>0</v>
      </c>
      <c r="K193" s="185" t="e">
        <f>VLOOKUP(C193,Personal!B:D,3,FALSE)</f>
        <v>#N/A</v>
      </c>
      <c r="L193" s="57">
        <f t="shared" ref="L193:L221" si="36">+MIN(J193,80)</f>
        <v>0</v>
      </c>
      <c r="M193" s="56">
        <f t="shared" si="33"/>
        <v>0</v>
      </c>
      <c r="N193" s="101" t="str">
        <f t="shared" ref="N193:N200" si="37">IF(J193=L193,"OK","LIMITADO A MÁXIMO CONVOCATORIA")</f>
        <v>OK</v>
      </c>
      <c r="O193" s="103"/>
    </row>
    <row r="194" spans="2:15">
      <c r="B194" s="99">
        <v>3</v>
      </c>
      <c r="C194" s="154"/>
      <c r="D194" s="157"/>
      <c r="E194" s="135">
        <f>IF(C194=0,0,VLOOKUP(C194,Personal!B:C,2,FALSE))</f>
        <v>0</v>
      </c>
      <c r="F194" s="155"/>
      <c r="G194" s="68">
        <f t="shared" si="34"/>
        <v>0</v>
      </c>
      <c r="I194" s="119"/>
      <c r="J194" s="58">
        <f t="shared" si="35"/>
        <v>0</v>
      </c>
      <c r="K194" s="185" t="e">
        <f>VLOOKUP(C194,Personal!B:D,3,FALSE)</f>
        <v>#N/A</v>
      </c>
      <c r="L194" s="57">
        <f t="shared" si="36"/>
        <v>0</v>
      </c>
      <c r="M194" s="56">
        <f t="shared" si="33"/>
        <v>0</v>
      </c>
      <c r="N194" s="101" t="str">
        <f t="shared" si="37"/>
        <v>OK</v>
      </c>
      <c r="O194" s="103"/>
    </row>
    <row r="195" spans="2:15">
      <c r="B195" s="99">
        <v>4</v>
      </c>
      <c r="C195" s="154"/>
      <c r="D195" s="157"/>
      <c r="E195" s="135">
        <f>IF(C195=0,0,VLOOKUP(C195,Personal!B:C,2,FALSE))</f>
        <v>0</v>
      </c>
      <c r="F195" s="155"/>
      <c r="G195" s="68">
        <f t="shared" si="34"/>
        <v>0</v>
      </c>
      <c r="I195" s="119"/>
      <c r="J195" s="58">
        <f t="shared" si="35"/>
        <v>0</v>
      </c>
      <c r="K195" s="185" t="e">
        <f>VLOOKUP(C195,Personal!B:D,3,FALSE)</f>
        <v>#N/A</v>
      </c>
      <c r="L195" s="57">
        <f t="shared" si="36"/>
        <v>0</v>
      </c>
      <c r="M195" s="56">
        <f t="shared" si="33"/>
        <v>0</v>
      </c>
      <c r="N195" s="101" t="str">
        <f t="shared" si="37"/>
        <v>OK</v>
      </c>
      <c r="O195" s="103"/>
    </row>
    <row r="196" spans="2:15">
      <c r="B196" s="99">
        <v>5</v>
      </c>
      <c r="C196" s="154"/>
      <c r="D196" s="157"/>
      <c r="E196" s="135">
        <f>IF(C196=0,0,VLOOKUP(C196,Personal!B:C,2,FALSE))</f>
        <v>0</v>
      </c>
      <c r="F196" s="155"/>
      <c r="G196" s="68">
        <f t="shared" si="34"/>
        <v>0</v>
      </c>
      <c r="I196" s="119"/>
      <c r="J196" s="58">
        <f t="shared" si="35"/>
        <v>0</v>
      </c>
      <c r="K196" s="185" t="e">
        <f>VLOOKUP(C196,Personal!B:D,3,FALSE)</f>
        <v>#N/A</v>
      </c>
      <c r="L196" s="57">
        <f t="shared" si="36"/>
        <v>0</v>
      </c>
      <c r="M196" s="56">
        <f t="shared" si="33"/>
        <v>0</v>
      </c>
      <c r="N196" s="101" t="str">
        <f t="shared" si="37"/>
        <v>OK</v>
      </c>
      <c r="O196" s="103"/>
    </row>
    <row r="197" spans="2:15">
      <c r="B197" s="99">
        <v>6</v>
      </c>
      <c r="C197" s="154"/>
      <c r="D197" s="157"/>
      <c r="E197" s="135">
        <f>IF(C197=0,0,VLOOKUP(C197,Personal!B:C,2,FALSE))</f>
        <v>0</v>
      </c>
      <c r="F197" s="155"/>
      <c r="G197" s="68">
        <f t="shared" si="34"/>
        <v>0</v>
      </c>
      <c r="I197" s="119"/>
      <c r="J197" s="58">
        <f t="shared" si="35"/>
        <v>0</v>
      </c>
      <c r="K197" s="185" t="e">
        <f>VLOOKUP(C197,Personal!B:D,3,FALSE)</f>
        <v>#N/A</v>
      </c>
      <c r="L197" s="57">
        <f t="shared" si="36"/>
        <v>0</v>
      </c>
      <c r="M197" s="56">
        <f t="shared" si="33"/>
        <v>0</v>
      </c>
      <c r="N197" s="101" t="str">
        <f t="shared" si="37"/>
        <v>OK</v>
      </c>
      <c r="O197" s="103"/>
    </row>
    <row r="198" spans="2:15">
      <c r="B198" s="99">
        <v>7</v>
      </c>
      <c r="C198" s="154"/>
      <c r="D198" s="157"/>
      <c r="E198" s="135">
        <f>IF(C198=0,0,VLOOKUP(C198,Personal!B:C,2,FALSE))</f>
        <v>0</v>
      </c>
      <c r="F198" s="155"/>
      <c r="G198" s="68">
        <f t="shared" si="34"/>
        <v>0</v>
      </c>
      <c r="I198" s="119"/>
      <c r="J198" s="58">
        <f t="shared" si="35"/>
        <v>0</v>
      </c>
      <c r="K198" s="185" t="e">
        <f>VLOOKUP(C198,Personal!B:D,3,FALSE)</f>
        <v>#N/A</v>
      </c>
      <c r="L198" s="57">
        <f t="shared" si="36"/>
        <v>0</v>
      </c>
      <c r="M198" s="56">
        <f t="shared" si="33"/>
        <v>0</v>
      </c>
      <c r="N198" s="101" t="str">
        <f t="shared" si="37"/>
        <v>OK</v>
      </c>
      <c r="O198" s="103"/>
    </row>
    <row r="199" spans="2:15">
      <c r="B199" s="99">
        <v>8</v>
      </c>
      <c r="C199" s="154"/>
      <c r="D199" s="157"/>
      <c r="E199" s="135">
        <f>IF(C199=0,0,VLOOKUP(C199,Personal!B:C,2,FALSE))</f>
        <v>0</v>
      </c>
      <c r="F199" s="155"/>
      <c r="G199" s="68">
        <f t="shared" si="34"/>
        <v>0</v>
      </c>
      <c r="I199" s="119"/>
      <c r="J199" s="58">
        <f t="shared" si="35"/>
        <v>0</v>
      </c>
      <c r="K199" s="185" t="e">
        <f>VLOOKUP(C199,Personal!B:D,3,FALSE)</f>
        <v>#N/A</v>
      </c>
      <c r="L199" s="57">
        <f t="shared" si="36"/>
        <v>0</v>
      </c>
      <c r="M199" s="56">
        <f t="shared" si="33"/>
        <v>0</v>
      </c>
      <c r="N199" s="101" t="str">
        <f t="shared" si="37"/>
        <v>OK</v>
      </c>
      <c r="O199" s="103"/>
    </row>
    <row r="200" spans="2:15">
      <c r="B200" s="99">
        <v>9</v>
      </c>
      <c r="C200" s="154"/>
      <c r="D200" s="157"/>
      <c r="E200" s="135">
        <f>IF(C200=0,0,VLOOKUP(C200,Personal!B:C,2,FALSE))</f>
        <v>0</v>
      </c>
      <c r="F200" s="155"/>
      <c r="G200" s="68">
        <f t="shared" si="34"/>
        <v>0</v>
      </c>
      <c r="I200" s="119"/>
      <c r="J200" s="58">
        <f t="shared" si="35"/>
        <v>0</v>
      </c>
      <c r="K200" s="185" t="e">
        <f>VLOOKUP(C200,Personal!B:D,3,FALSE)</f>
        <v>#N/A</v>
      </c>
      <c r="L200" s="57">
        <f t="shared" si="36"/>
        <v>0</v>
      </c>
      <c r="M200" s="56">
        <f t="shared" si="33"/>
        <v>0</v>
      </c>
      <c r="N200" s="101" t="str">
        <f t="shared" si="37"/>
        <v>OK</v>
      </c>
      <c r="O200" s="103"/>
    </row>
    <row r="201" spans="2:15">
      <c r="B201" s="99">
        <v>10</v>
      </c>
      <c r="C201" s="154"/>
      <c r="D201" s="157"/>
      <c r="E201" s="135">
        <f>IF(C201=0,0,VLOOKUP(C201,Personal!B:C,2,FALSE))</f>
        <v>0</v>
      </c>
      <c r="F201" s="155"/>
      <c r="G201" s="68">
        <f t="shared" si="34"/>
        <v>0</v>
      </c>
      <c r="I201" s="119"/>
      <c r="J201" s="58">
        <f t="shared" si="35"/>
        <v>0</v>
      </c>
      <c r="K201" s="185" t="e">
        <f>VLOOKUP(C201,Personal!B:D,3,FALSE)</f>
        <v>#N/A</v>
      </c>
      <c r="L201" s="57">
        <f t="shared" si="36"/>
        <v>0</v>
      </c>
      <c r="M201" s="56">
        <f t="shared" si="33"/>
        <v>0</v>
      </c>
      <c r="N201" s="101" t="str">
        <f>IF(J201=L201,"OK","LIMITADO A MÁXIMO CONVOCATORIA")</f>
        <v>OK</v>
      </c>
      <c r="O201" s="103"/>
    </row>
    <row r="202" spans="2:15">
      <c r="B202" s="99">
        <v>11</v>
      </c>
      <c r="C202" s="154"/>
      <c r="D202" s="157"/>
      <c r="E202" s="135">
        <f>IF(C202=0,0,VLOOKUP(C202,Personal!B:C,2,FALSE))</f>
        <v>0</v>
      </c>
      <c r="F202" s="155"/>
      <c r="G202" s="68">
        <f t="shared" si="34"/>
        <v>0</v>
      </c>
      <c r="I202" s="119"/>
      <c r="J202" s="58">
        <f t="shared" si="35"/>
        <v>0</v>
      </c>
      <c r="K202" s="185" t="e">
        <f>VLOOKUP(C202,Personal!B:D,3,FALSE)</f>
        <v>#N/A</v>
      </c>
      <c r="L202" s="57">
        <f t="shared" si="36"/>
        <v>0</v>
      </c>
      <c r="M202" s="56">
        <f t="shared" si="33"/>
        <v>0</v>
      </c>
      <c r="N202" s="101" t="str">
        <f>IF(J202=L202,"OK","LIMITADO A MÁXIMO CONVOCATORIA")</f>
        <v>OK</v>
      </c>
      <c r="O202" s="103"/>
    </row>
    <row r="203" spans="2:15">
      <c r="B203" s="99">
        <v>12</v>
      </c>
      <c r="C203" s="154"/>
      <c r="D203" s="157"/>
      <c r="E203" s="135">
        <f>IF(C203=0,0,VLOOKUP(C203,Personal!B:C,2,FALSE))</f>
        <v>0</v>
      </c>
      <c r="F203" s="155"/>
      <c r="G203" s="68">
        <f t="shared" si="34"/>
        <v>0</v>
      </c>
      <c r="I203" s="119"/>
      <c r="J203" s="58">
        <f t="shared" si="35"/>
        <v>0</v>
      </c>
      <c r="K203" s="185" t="e">
        <f>VLOOKUP(C203,Personal!B:D,3,FALSE)</f>
        <v>#N/A</v>
      </c>
      <c r="L203" s="57">
        <f t="shared" si="36"/>
        <v>0</v>
      </c>
      <c r="M203" s="56">
        <f t="shared" si="33"/>
        <v>0</v>
      </c>
      <c r="N203" s="101" t="str">
        <f>IF(J203=L203,"OK","LIMITADO A MÁXIMO CONVOCATORIA")</f>
        <v>OK</v>
      </c>
      <c r="O203" s="103"/>
    </row>
    <row r="204" spans="2:15">
      <c r="B204" s="99">
        <v>13</v>
      </c>
      <c r="C204" s="154"/>
      <c r="D204" s="157"/>
      <c r="E204" s="135">
        <f>IF(C204=0,0,VLOOKUP(C204,Personal!B:C,2,FALSE))</f>
        <v>0</v>
      </c>
      <c r="F204" s="155"/>
      <c r="G204" s="68">
        <f t="shared" si="34"/>
        <v>0</v>
      </c>
      <c r="I204" s="119"/>
      <c r="J204" s="58">
        <f t="shared" si="35"/>
        <v>0</v>
      </c>
      <c r="K204" s="185" t="e">
        <f>VLOOKUP(C204,Personal!B:D,3,FALSE)</f>
        <v>#N/A</v>
      </c>
      <c r="L204" s="57">
        <f t="shared" si="36"/>
        <v>0</v>
      </c>
      <c r="M204" s="56">
        <f t="shared" si="33"/>
        <v>0</v>
      </c>
      <c r="N204" s="101" t="str">
        <f t="shared" ref="N204:N209" si="38">IF(J204=L204,"OK","LIMITADO A MÁXIMO CONVOCATORIA")</f>
        <v>OK</v>
      </c>
      <c r="O204" s="103"/>
    </row>
    <row r="205" spans="2:15">
      <c r="B205" s="99">
        <v>14</v>
      </c>
      <c r="C205" s="154"/>
      <c r="D205" s="157"/>
      <c r="E205" s="135">
        <f>IF(C205=0,0,VLOOKUP(C205,Personal!B:C,2,FALSE))</f>
        <v>0</v>
      </c>
      <c r="F205" s="155"/>
      <c r="G205" s="68">
        <f t="shared" si="34"/>
        <v>0</v>
      </c>
      <c r="I205" s="119"/>
      <c r="J205" s="58">
        <f t="shared" si="35"/>
        <v>0</v>
      </c>
      <c r="K205" s="185" t="e">
        <f>VLOOKUP(C205,Personal!B:D,3,FALSE)</f>
        <v>#N/A</v>
      </c>
      <c r="L205" s="57">
        <f t="shared" si="36"/>
        <v>0</v>
      </c>
      <c r="M205" s="56">
        <f t="shared" si="33"/>
        <v>0</v>
      </c>
      <c r="N205" s="101" t="str">
        <f t="shared" si="38"/>
        <v>OK</v>
      </c>
      <c r="O205" s="103"/>
    </row>
    <row r="206" spans="2:15">
      <c r="B206" s="99">
        <v>15</v>
      </c>
      <c r="C206" s="154"/>
      <c r="D206" s="157"/>
      <c r="E206" s="135">
        <f>IF(C206=0,0,VLOOKUP(C206,Personal!B:C,2,FALSE))</f>
        <v>0</v>
      </c>
      <c r="F206" s="155"/>
      <c r="G206" s="68">
        <f t="shared" si="34"/>
        <v>0</v>
      </c>
      <c r="I206" s="119"/>
      <c r="J206" s="58">
        <f t="shared" si="35"/>
        <v>0</v>
      </c>
      <c r="K206" s="185" t="e">
        <f>VLOOKUP(C206,Personal!B:D,3,FALSE)</f>
        <v>#N/A</v>
      </c>
      <c r="L206" s="57">
        <f t="shared" si="36"/>
        <v>0</v>
      </c>
      <c r="M206" s="56">
        <f t="shared" si="33"/>
        <v>0</v>
      </c>
      <c r="N206" s="101" t="str">
        <f t="shared" si="38"/>
        <v>OK</v>
      </c>
      <c r="O206" s="103"/>
    </row>
    <row r="207" spans="2:15">
      <c r="B207" s="99">
        <v>16</v>
      </c>
      <c r="C207" s="154"/>
      <c r="D207" s="157"/>
      <c r="E207" s="135">
        <f>IF(C207=0,0,VLOOKUP(C207,Personal!B:C,2,FALSE))</f>
        <v>0</v>
      </c>
      <c r="F207" s="155"/>
      <c r="G207" s="68">
        <f t="shared" si="34"/>
        <v>0</v>
      </c>
      <c r="I207" s="119"/>
      <c r="J207" s="58">
        <f t="shared" si="35"/>
        <v>0</v>
      </c>
      <c r="K207" s="185" t="e">
        <f>VLOOKUP(C207,Personal!B:D,3,FALSE)</f>
        <v>#N/A</v>
      </c>
      <c r="L207" s="57">
        <f t="shared" si="36"/>
        <v>0</v>
      </c>
      <c r="M207" s="56">
        <f t="shared" si="33"/>
        <v>0</v>
      </c>
      <c r="N207" s="101" t="str">
        <f t="shared" si="38"/>
        <v>OK</v>
      </c>
      <c r="O207" s="103"/>
    </row>
    <row r="208" spans="2:15">
      <c r="B208" s="99">
        <v>17</v>
      </c>
      <c r="C208" s="154"/>
      <c r="D208" s="157"/>
      <c r="E208" s="135">
        <f>IF(C208=0,0,VLOOKUP(C208,Personal!B:C,2,FALSE))</f>
        <v>0</v>
      </c>
      <c r="F208" s="155"/>
      <c r="G208" s="68">
        <f t="shared" si="34"/>
        <v>0</v>
      </c>
      <c r="I208" s="119"/>
      <c r="J208" s="58">
        <f t="shared" si="35"/>
        <v>0</v>
      </c>
      <c r="K208" s="185" t="e">
        <f>VLOOKUP(C208,Personal!B:D,3,FALSE)</f>
        <v>#N/A</v>
      </c>
      <c r="L208" s="57">
        <f t="shared" si="36"/>
        <v>0</v>
      </c>
      <c r="M208" s="56">
        <f t="shared" si="33"/>
        <v>0</v>
      </c>
      <c r="N208" s="101" t="str">
        <f t="shared" si="38"/>
        <v>OK</v>
      </c>
      <c r="O208" s="103"/>
    </row>
    <row r="209" spans="2:15">
      <c r="B209" s="99">
        <v>18</v>
      </c>
      <c r="C209" s="154"/>
      <c r="D209" s="157"/>
      <c r="E209" s="135">
        <f>IF(C209=0,0,VLOOKUP(C209,Personal!B:C,2,FALSE))</f>
        <v>0</v>
      </c>
      <c r="F209" s="155"/>
      <c r="G209" s="68">
        <f t="shared" si="34"/>
        <v>0</v>
      </c>
      <c r="I209" s="119"/>
      <c r="J209" s="58">
        <f t="shared" si="35"/>
        <v>0</v>
      </c>
      <c r="K209" s="185" t="e">
        <f>VLOOKUP(C209,Personal!B:D,3,FALSE)</f>
        <v>#N/A</v>
      </c>
      <c r="L209" s="57">
        <f t="shared" si="36"/>
        <v>0</v>
      </c>
      <c r="M209" s="56">
        <f t="shared" si="33"/>
        <v>0</v>
      </c>
      <c r="N209" s="101" t="str">
        <f t="shared" si="38"/>
        <v>OK</v>
      </c>
      <c r="O209" s="103"/>
    </row>
    <row r="210" spans="2:15">
      <c r="B210" s="99">
        <v>19</v>
      </c>
      <c r="C210" s="154"/>
      <c r="D210" s="157"/>
      <c r="E210" s="135">
        <f>IF(C210=0,0,VLOOKUP(C210,Personal!B:C,2,FALSE))</f>
        <v>0</v>
      </c>
      <c r="F210" s="155"/>
      <c r="G210" s="68">
        <f t="shared" si="34"/>
        <v>0</v>
      </c>
      <c r="I210" s="119"/>
      <c r="J210" s="58">
        <f t="shared" si="35"/>
        <v>0</v>
      </c>
      <c r="K210" s="185" t="e">
        <f>VLOOKUP(C210,Personal!B:D,3,FALSE)</f>
        <v>#N/A</v>
      </c>
      <c r="L210" s="57">
        <f t="shared" si="36"/>
        <v>0</v>
      </c>
      <c r="M210" s="56">
        <f t="shared" si="33"/>
        <v>0</v>
      </c>
      <c r="N210" s="101" t="str">
        <f>IF(J210=L210,"OK","LIMITADO A MÁXIMO CONVOCATORIA")</f>
        <v>OK</v>
      </c>
      <c r="O210" s="103"/>
    </row>
    <row r="211" spans="2:15">
      <c r="B211" s="99">
        <v>20</v>
      </c>
      <c r="C211" s="154"/>
      <c r="D211" s="157"/>
      <c r="E211" s="135">
        <f>IF(C211=0,0,VLOOKUP(C211,Personal!B:C,2,FALSE))</f>
        <v>0</v>
      </c>
      <c r="F211" s="155"/>
      <c r="G211" s="68">
        <f t="shared" si="34"/>
        <v>0</v>
      </c>
      <c r="I211" s="119"/>
      <c r="J211" s="58">
        <f t="shared" si="35"/>
        <v>0</v>
      </c>
      <c r="K211" s="185" t="e">
        <f>VLOOKUP(C211,Personal!B:D,3,FALSE)</f>
        <v>#N/A</v>
      </c>
      <c r="L211" s="57">
        <f t="shared" si="36"/>
        <v>0</v>
      </c>
      <c r="M211" s="56">
        <f t="shared" si="33"/>
        <v>0</v>
      </c>
      <c r="N211" s="101" t="str">
        <f>IF(J211=L211,"OK","LIMITADO A MÁXIMO CONVOCATORIA")</f>
        <v>OK</v>
      </c>
      <c r="O211" s="103"/>
    </row>
    <row r="212" spans="2:15">
      <c r="B212" s="99">
        <v>21</v>
      </c>
      <c r="C212" s="154"/>
      <c r="D212" s="154"/>
      <c r="E212" s="135">
        <f>IF(C212=0,0,VLOOKUP(C212,Personal!B:C,2,FALSE))</f>
        <v>0</v>
      </c>
      <c r="F212" s="155"/>
      <c r="G212" s="68">
        <f t="shared" si="34"/>
        <v>0</v>
      </c>
      <c r="I212" s="119"/>
      <c r="J212" s="58">
        <f t="shared" si="35"/>
        <v>0</v>
      </c>
      <c r="K212" s="185" t="e">
        <f>VLOOKUP(C212,Personal!B:D,3,FALSE)</f>
        <v>#N/A</v>
      </c>
      <c r="L212" s="57">
        <f t="shared" si="36"/>
        <v>0</v>
      </c>
      <c r="M212" s="56">
        <f t="shared" si="33"/>
        <v>0</v>
      </c>
      <c r="N212" s="101" t="str">
        <f>IF(J212=L212,"OK","LIMITADO A MÁXIMO CONVOCATORIA")</f>
        <v>OK</v>
      </c>
      <c r="O212" s="103"/>
    </row>
    <row r="213" spans="2:15">
      <c r="B213" s="99">
        <v>22</v>
      </c>
      <c r="C213" s="154"/>
      <c r="D213" s="157"/>
      <c r="E213" s="135">
        <f>IF(C213=0,0,VLOOKUP(C213,Personal!B:C,2,FALSE))</f>
        <v>0</v>
      </c>
      <c r="F213" s="155"/>
      <c r="G213" s="68">
        <f t="shared" si="34"/>
        <v>0</v>
      </c>
      <c r="I213" s="119"/>
      <c r="J213" s="58">
        <f t="shared" si="35"/>
        <v>0</v>
      </c>
      <c r="K213" s="185" t="e">
        <f>VLOOKUP(C213,Personal!B:D,3,FALSE)</f>
        <v>#N/A</v>
      </c>
      <c r="L213" s="57">
        <f t="shared" si="36"/>
        <v>0</v>
      </c>
      <c r="M213" s="56">
        <f t="shared" si="33"/>
        <v>0</v>
      </c>
      <c r="N213" s="101" t="str">
        <f t="shared" ref="N213:N219" si="39">IF(J213=L213,"OK","LIMITADO A MÁXIMO CONVOCATORIA")</f>
        <v>OK</v>
      </c>
      <c r="O213" s="103"/>
    </row>
    <row r="214" spans="2:15">
      <c r="B214" s="99">
        <v>23</v>
      </c>
      <c r="C214" s="154"/>
      <c r="D214" s="157"/>
      <c r="E214" s="135">
        <f>IF(C214=0,0,VLOOKUP(C214,Personal!B:C,2,FALSE))</f>
        <v>0</v>
      </c>
      <c r="F214" s="155"/>
      <c r="G214" s="68">
        <f t="shared" si="34"/>
        <v>0</v>
      </c>
      <c r="I214" s="119"/>
      <c r="J214" s="58">
        <f t="shared" si="35"/>
        <v>0</v>
      </c>
      <c r="K214" s="185" t="e">
        <f>VLOOKUP(C214,Personal!B:D,3,FALSE)</f>
        <v>#N/A</v>
      </c>
      <c r="L214" s="57">
        <f t="shared" si="36"/>
        <v>0</v>
      </c>
      <c r="M214" s="56">
        <f t="shared" si="33"/>
        <v>0</v>
      </c>
      <c r="N214" s="101" t="str">
        <f t="shared" si="39"/>
        <v>OK</v>
      </c>
      <c r="O214" s="103"/>
    </row>
    <row r="215" spans="2:15">
      <c r="B215" s="99">
        <v>24</v>
      </c>
      <c r="C215" s="154"/>
      <c r="D215" s="157"/>
      <c r="E215" s="135">
        <f>IF(C215=0,0,VLOOKUP(C215,Personal!B:C,2,FALSE))</f>
        <v>0</v>
      </c>
      <c r="F215" s="155"/>
      <c r="G215" s="68">
        <f t="shared" si="34"/>
        <v>0</v>
      </c>
      <c r="I215" s="119"/>
      <c r="J215" s="58">
        <f t="shared" si="35"/>
        <v>0</v>
      </c>
      <c r="K215" s="185" t="e">
        <f>VLOOKUP(C215,Personal!B:D,3,FALSE)</f>
        <v>#N/A</v>
      </c>
      <c r="L215" s="57">
        <f t="shared" si="36"/>
        <v>0</v>
      </c>
      <c r="M215" s="56">
        <f t="shared" si="33"/>
        <v>0</v>
      </c>
      <c r="N215" s="101" t="str">
        <f t="shared" si="39"/>
        <v>OK</v>
      </c>
      <c r="O215" s="103"/>
    </row>
    <row r="216" spans="2:15">
      <c r="B216" s="99">
        <v>25</v>
      </c>
      <c r="C216" s="154"/>
      <c r="D216" s="157"/>
      <c r="E216" s="135">
        <f>IF(C216=0,0,VLOOKUP(C216,Personal!B:C,2,FALSE))</f>
        <v>0</v>
      </c>
      <c r="F216" s="155"/>
      <c r="G216" s="68">
        <f t="shared" si="34"/>
        <v>0</v>
      </c>
      <c r="I216" s="119"/>
      <c r="J216" s="58">
        <f t="shared" si="35"/>
        <v>0</v>
      </c>
      <c r="K216" s="185" t="e">
        <f>VLOOKUP(C216,Personal!B:D,3,FALSE)</f>
        <v>#N/A</v>
      </c>
      <c r="L216" s="57">
        <f t="shared" si="36"/>
        <v>0</v>
      </c>
      <c r="M216" s="56">
        <f t="shared" si="33"/>
        <v>0</v>
      </c>
      <c r="N216" s="101" t="str">
        <f t="shared" si="39"/>
        <v>OK</v>
      </c>
      <c r="O216" s="103"/>
    </row>
    <row r="217" spans="2:15">
      <c r="B217" s="99">
        <v>26</v>
      </c>
      <c r="C217" s="154"/>
      <c r="D217" s="157"/>
      <c r="E217" s="135">
        <f>IF(C217=0,0,VLOOKUP(C217,Personal!B:C,2,FALSE))</f>
        <v>0</v>
      </c>
      <c r="F217" s="155"/>
      <c r="G217" s="68">
        <f t="shared" si="34"/>
        <v>0</v>
      </c>
      <c r="I217" s="119"/>
      <c r="J217" s="58">
        <f t="shared" si="35"/>
        <v>0</v>
      </c>
      <c r="K217" s="185" t="e">
        <f>VLOOKUP(C217,Personal!B:D,3,FALSE)</f>
        <v>#N/A</v>
      </c>
      <c r="L217" s="57">
        <f t="shared" si="36"/>
        <v>0</v>
      </c>
      <c r="M217" s="56">
        <f t="shared" si="33"/>
        <v>0</v>
      </c>
      <c r="N217" s="101" t="str">
        <f t="shared" si="39"/>
        <v>OK</v>
      </c>
      <c r="O217" s="103"/>
    </row>
    <row r="218" spans="2:15">
      <c r="B218" s="99">
        <v>27</v>
      </c>
      <c r="C218" s="154"/>
      <c r="D218" s="157"/>
      <c r="E218" s="135">
        <f>IF(C218=0,0,VLOOKUP(C218,Personal!B:C,2,FALSE))</f>
        <v>0</v>
      </c>
      <c r="F218" s="155"/>
      <c r="G218" s="68">
        <f t="shared" si="34"/>
        <v>0</v>
      </c>
      <c r="I218" s="119"/>
      <c r="J218" s="58">
        <f t="shared" si="35"/>
        <v>0</v>
      </c>
      <c r="K218" s="185" t="e">
        <f>VLOOKUP(C218,Personal!B:D,3,FALSE)</f>
        <v>#N/A</v>
      </c>
      <c r="L218" s="57">
        <f t="shared" si="36"/>
        <v>0</v>
      </c>
      <c r="M218" s="56">
        <f t="shared" si="33"/>
        <v>0</v>
      </c>
      <c r="N218" s="101" t="str">
        <f t="shared" si="39"/>
        <v>OK</v>
      </c>
      <c r="O218" s="103"/>
    </row>
    <row r="219" spans="2:15">
      <c r="B219" s="99">
        <v>28</v>
      </c>
      <c r="C219" s="154"/>
      <c r="D219" s="157"/>
      <c r="E219" s="135">
        <f>IF(C219=0,0,VLOOKUP(C219,Personal!B:C,2,FALSE))</f>
        <v>0</v>
      </c>
      <c r="F219" s="155"/>
      <c r="G219" s="68">
        <f t="shared" si="34"/>
        <v>0</v>
      </c>
      <c r="I219" s="119"/>
      <c r="J219" s="58">
        <f t="shared" si="35"/>
        <v>0</v>
      </c>
      <c r="K219" s="185" t="e">
        <f>VLOOKUP(C219,Personal!B:D,3,FALSE)</f>
        <v>#N/A</v>
      </c>
      <c r="L219" s="57">
        <f t="shared" si="36"/>
        <v>0</v>
      </c>
      <c r="M219" s="56">
        <f t="shared" si="33"/>
        <v>0</v>
      </c>
      <c r="N219" s="101" t="str">
        <f t="shared" si="39"/>
        <v>OK</v>
      </c>
      <c r="O219" s="103"/>
    </row>
    <row r="220" spans="2:15">
      <c r="B220" s="99">
        <v>29</v>
      </c>
      <c r="C220" s="154"/>
      <c r="D220" s="157"/>
      <c r="E220" s="135">
        <f>IF(C220=0,0,VLOOKUP(C220,Personal!B:C,2,FALSE))</f>
        <v>0</v>
      </c>
      <c r="F220" s="155"/>
      <c r="G220" s="68">
        <f t="shared" si="34"/>
        <v>0</v>
      </c>
      <c r="I220" s="119"/>
      <c r="J220" s="58">
        <f t="shared" si="35"/>
        <v>0</v>
      </c>
      <c r="K220" s="185" t="e">
        <f>VLOOKUP(C220,Personal!B:D,3,FALSE)</f>
        <v>#N/A</v>
      </c>
      <c r="L220" s="57">
        <f t="shared" si="36"/>
        <v>0</v>
      </c>
      <c r="M220" s="56">
        <f t="shared" si="33"/>
        <v>0</v>
      </c>
      <c r="N220" s="101" t="str">
        <f>IF(J220=L220,"OK","LIMITADO A MÁXIMO CONVOCATORIA")</f>
        <v>OK</v>
      </c>
      <c r="O220" s="103"/>
    </row>
    <row r="221" spans="2:15" ht="13.5" thickBot="1">
      <c r="B221" s="99">
        <v>30</v>
      </c>
      <c r="C221" s="154"/>
      <c r="D221" s="157"/>
      <c r="E221" s="135">
        <f>IF(C221=0,0,VLOOKUP(C221,Personal!B:C,2,FALSE))</f>
        <v>0</v>
      </c>
      <c r="F221" s="155"/>
      <c r="G221" s="68">
        <f t="shared" si="34"/>
        <v>0</v>
      </c>
      <c r="I221" s="119"/>
      <c r="J221" s="58">
        <f t="shared" si="35"/>
        <v>0</v>
      </c>
      <c r="K221" s="185" t="e">
        <f>VLOOKUP(C221,Personal!B:D,3,FALSE)</f>
        <v>#N/A</v>
      </c>
      <c r="L221" s="57">
        <f t="shared" si="36"/>
        <v>0</v>
      </c>
      <c r="M221" s="56">
        <f t="shared" si="33"/>
        <v>0</v>
      </c>
      <c r="N221" s="101" t="str">
        <f>IF(J221=L221,"OK","LIMITADO A MÁXIMO CONVOCATORIA")</f>
        <v>OK</v>
      </c>
      <c r="O221" s="103"/>
    </row>
    <row r="222" spans="2:15" ht="26.25" thickBot="1">
      <c r="C222" s="131" t="s">
        <v>1554</v>
      </c>
      <c r="D222" s="131"/>
      <c r="E222" s="132"/>
      <c r="F222" s="133">
        <f>+SUM(F192:F221)</f>
        <v>0</v>
      </c>
      <c r="G222" s="133">
        <f>+SUM(G192:G221)</f>
        <v>0</v>
      </c>
      <c r="I222" s="119"/>
      <c r="J222" s="104" t="s">
        <v>1547</v>
      </c>
      <c r="K222" s="125"/>
      <c r="L222" s="105" t="s">
        <v>1547</v>
      </c>
      <c r="M222" s="89">
        <f>+SUM(M192:M221)</f>
        <v>0</v>
      </c>
      <c r="N222" s="118"/>
      <c r="O222" s="128"/>
    </row>
    <row r="223" spans="2:15" ht="13.5" thickBot="1">
      <c r="I223" s="120"/>
      <c r="J223" s="121"/>
      <c r="K223" s="121"/>
      <c r="L223" s="121"/>
      <c r="M223" s="121"/>
      <c r="N223" s="121"/>
      <c r="O223" s="108"/>
    </row>
    <row r="224" spans="2:15" ht="13.5" thickBot="1"/>
    <row r="225" spans="1:15" s="16" customFormat="1" ht="25.5">
      <c r="A225" s="87"/>
      <c r="B225" s="87"/>
      <c r="C225" s="129" t="s">
        <v>1530</v>
      </c>
      <c r="D225" s="158" t="s">
        <v>43</v>
      </c>
      <c r="F225" s="129" t="s">
        <v>1641</v>
      </c>
      <c r="G225" s="130"/>
      <c r="H225" s="23"/>
      <c r="I225" s="113"/>
      <c r="J225" s="85"/>
      <c r="K225" s="85"/>
      <c r="L225" s="114"/>
      <c r="M225" s="85"/>
      <c r="N225" s="115"/>
      <c r="O225" s="94"/>
    </row>
    <row r="226" spans="1:15" s="16" customFormat="1" ht="63.75">
      <c r="A226" s="87"/>
      <c r="B226" s="87"/>
      <c r="C226" s="13" t="s">
        <v>1038</v>
      </c>
      <c r="D226" s="88" t="s">
        <v>1543</v>
      </c>
      <c r="E226" s="88" t="s">
        <v>1553</v>
      </c>
      <c r="F226" s="13" t="s">
        <v>1639</v>
      </c>
      <c r="G226" s="13" t="s">
        <v>1640</v>
      </c>
      <c r="H226" s="23"/>
      <c r="I226" s="116"/>
      <c r="J226" s="95" t="s">
        <v>1544</v>
      </c>
      <c r="K226" s="95" t="s">
        <v>1593</v>
      </c>
      <c r="L226" s="96" t="s">
        <v>1651</v>
      </c>
      <c r="M226" s="13" t="s">
        <v>1546</v>
      </c>
      <c r="N226" s="88" t="s">
        <v>1652</v>
      </c>
      <c r="O226" s="98"/>
    </row>
    <row r="227" spans="1:15">
      <c r="B227" s="99">
        <v>1</v>
      </c>
      <c r="C227" s="154"/>
      <c r="D227" s="157"/>
      <c r="E227" s="135">
        <f>IF(C227=0,0,VLOOKUP(C227,Personal!B:C,2,FALSE))</f>
        <v>0</v>
      </c>
      <c r="F227" s="155"/>
      <c r="G227" s="68">
        <f>IF(F227=0,0,E227/K227*F227)</f>
        <v>0</v>
      </c>
      <c r="I227" s="117"/>
      <c r="J227" s="58">
        <f>IF(E227=0,0,E227/K227)</f>
        <v>0</v>
      </c>
      <c r="K227" s="185" t="e">
        <f>VLOOKUP(C227,Personal!B:D,3,FALSE)</f>
        <v>#N/A</v>
      </c>
      <c r="L227" s="57">
        <f>+MIN(J227,80)</f>
        <v>0</v>
      </c>
      <c r="M227" s="56">
        <f>+L227*F227</f>
        <v>0</v>
      </c>
      <c r="N227" s="101" t="str">
        <f>IF(J227=L227,"OK","LIMITADO A MÁXIMO CONVOCATORIA")</f>
        <v>OK</v>
      </c>
      <c r="O227" s="103"/>
    </row>
    <row r="228" spans="1:15">
      <c r="B228" s="99">
        <v>2</v>
      </c>
      <c r="C228" s="154"/>
      <c r="D228" s="157"/>
      <c r="E228" s="135">
        <f>IF(C228=0,0,VLOOKUP(C228,Personal!B:C,2,FALSE))</f>
        <v>0</v>
      </c>
      <c r="F228" s="155"/>
      <c r="G228" s="68">
        <f t="shared" ref="G228:G256" si="40">IF(F228=0,0,E228/K228*F228)</f>
        <v>0</v>
      </c>
      <c r="I228" s="119"/>
      <c r="J228" s="58">
        <f t="shared" ref="J228:J256" si="41">IF(E228=0,0,E228/K228)</f>
        <v>0</v>
      </c>
      <c r="K228" s="185" t="e">
        <f>VLOOKUP(C228,Personal!B:D,3,FALSE)</f>
        <v>#N/A</v>
      </c>
      <c r="L228" s="57">
        <f t="shared" ref="L228:L256" si="42">+MIN(J228,80)</f>
        <v>0</v>
      </c>
      <c r="M228" s="56">
        <f t="shared" ref="M228:M256" si="43">+L228*F228</f>
        <v>0</v>
      </c>
      <c r="N228" s="101" t="str">
        <f t="shared" ref="N228:N235" si="44">IF(J228=L228,"OK","LIMITADO A MÁXIMO CONVOCATORIA")</f>
        <v>OK</v>
      </c>
      <c r="O228" s="103"/>
    </row>
    <row r="229" spans="1:15">
      <c r="B229" s="99">
        <v>3</v>
      </c>
      <c r="C229" s="154"/>
      <c r="D229" s="157"/>
      <c r="E229" s="135">
        <f>IF(C229=0,0,VLOOKUP(C229,Personal!B:C,2,FALSE))</f>
        <v>0</v>
      </c>
      <c r="F229" s="155"/>
      <c r="G229" s="68">
        <f t="shared" si="40"/>
        <v>0</v>
      </c>
      <c r="I229" s="119"/>
      <c r="J229" s="58">
        <f t="shared" si="41"/>
        <v>0</v>
      </c>
      <c r="K229" s="185" t="e">
        <f>VLOOKUP(C229,Personal!B:D,3,FALSE)</f>
        <v>#N/A</v>
      </c>
      <c r="L229" s="57">
        <f t="shared" si="42"/>
        <v>0</v>
      </c>
      <c r="M229" s="56">
        <f t="shared" si="43"/>
        <v>0</v>
      </c>
      <c r="N229" s="101" t="str">
        <f t="shared" si="44"/>
        <v>OK</v>
      </c>
      <c r="O229" s="103"/>
    </row>
    <row r="230" spans="1:15">
      <c r="B230" s="99">
        <v>4</v>
      </c>
      <c r="C230" s="154"/>
      <c r="D230" s="157"/>
      <c r="E230" s="135">
        <f>IF(C230=0,0,VLOOKUP(C230,Personal!B:C,2,FALSE))</f>
        <v>0</v>
      </c>
      <c r="F230" s="155"/>
      <c r="G230" s="68">
        <f t="shared" si="40"/>
        <v>0</v>
      </c>
      <c r="I230" s="119"/>
      <c r="J230" s="58">
        <f t="shared" si="41"/>
        <v>0</v>
      </c>
      <c r="K230" s="185" t="e">
        <f>VLOOKUP(C230,Personal!B:D,3,FALSE)</f>
        <v>#N/A</v>
      </c>
      <c r="L230" s="57">
        <f t="shared" si="42"/>
        <v>0</v>
      </c>
      <c r="M230" s="56">
        <f t="shared" si="43"/>
        <v>0</v>
      </c>
      <c r="N230" s="101" t="str">
        <f t="shared" si="44"/>
        <v>OK</v>
      </c>
      <c r="O230" s="103"/>
    </row>
    <row r="231" spans="1:15">
      <c r="B231" s="99">
        <v>5</v>
      </c>
      <c r="C231" s="154"/>
      <c r="D231" s="157"/>
      <c r="E231" s="135">
        <f>IF(C231=0,0,VLOOKUP(C231,Personal!B:C,2,FALSE))</f>
        <v>0</v>
      </c>
      <c r="F231" s="155"/>
      <c r="G231" s="68">
        <f t="shared" si="40"/>
        <v>0</v>
      </c>
      <c r="I231" s="119"/>
      <c r="J231" s="58">
        <f t="shared" si="41"/>
        <v>0</v>
      </c>
      <c r="K231" s="185" t="e">
        <f>VLOOKUP(C231,Personal!B:D,3,FALSE)</f>
        <v>#N/A</v>
      </c>
      <c r="L231" s="57">
        <f t="shared" si="42"/>
        <v>0</v>
      </c>
      <c r="M231" s="56">
        <f t="shared" si="43"/>
        <v>0</v>
      </c>
      <c r="N231" s="101" t="str">
        <f t="shared" si="44"/>
        <v>OK</v>
      </c>
      <c r="O231" s="103"/>
    </row>
    <row r="232" spans="1:15">
      <c r="B232" s="99">
        <v>6</v>
      </c>
      <c r="C232" s="154"/>
      <c r="D232" s="157"/>
      <c r="E232" s="135">
        <f>IF(C232=0,0,VLOOKUP(C232,Personal!B:C,2,FALSE))</f>
        <v>0</v>
      </c>
      <c r="F232" s="155"/>
      <c r="G232" s="68">
        <f t="shared" si="40"/>
        <v>0</v>
      </c>
      <c r="I232" s="119"/>
      <c r="J232" s="58">
        <f t="shared" si="41"/>
        <v>0</v>
      </c>
      <c r="K232" s="185" t="e">
        <f>VLOOKUP(C232,Personal!B:D,3,FALSE)</f>
        <v>#N/A</v>
      </c>
      <c r="L232" s="57">
        <f t="shared" si="42"/>
        <v>0</v>
      </c>
      <c r="M232" s="56">
        <f t="shared" si="43"/>
        <v>0</v>
      </c>
      <c r="N232" s="101" t="str">
        <f t="shared" si="44"/>
        <v>OK</v>
      </c>
      <c r="O232" s="103"/>
    </row>
    <row r="233" spans="1:15">
      <c r="B233" s="99">
        <v>7</v>
      </c>
      <c r="C233" s="154"/>
      <c r="D233" s="157"/>
      <c r="E233" s="135">
        <f>IF(C233=0,0,VLOOKUP(C233,Personal!B:C,2,FALSE))</f>
        <v>0</v>
      </c>
      <c r="F233" s="155"/>
      <c r="G233" s="68">
        <f t="shared" si="40"/>
        <v>0</v>
      </c>
      <c r="I233" s="119"/>
      <c r="J233" s="58">
        <f t="shared" si="41"/>
        <v>0</v>
      </c>
      <c r="K233" s="185" t="e">
        <f>VLOOKUP(C233,Personal!B:D,3,FALSE)</f>
        <v>#N/A</v>
      </c>
      <c r="L233" s="57">
        <f t="shared" si="42"/>
        <v>0</v>
      </c>
      <c r="M233" s="56">
        <f t="shared" si="43"/>
        <v>0</v>
      </c>
      <c r="N233" s="101" t="str">
        <f t="shared" si="44"/>
        <v>OK</v>
      </c>
      <c r="O233" s="103"/>
    </row>
    <row r="234" spans="1:15">
      <c r="B234" s="99">
        <v>8</v>
      </c>
      <c r="C234" s="154"/>
      <c r="D234" s="157"/>
      <c r="E234" s="135">
        <f>IF(C234=0,0,VLOOKUP(C234,Personal!B:C,2,FALSE))</f>
        <v>0</v>
      </c>
      <c r="F234" s="155"/>
      <c r="G234" s="68">
        <f t="shared" si="40"/>
        <v>0</v>
      </c>
      <c r="I234" s="119"/>
      <c r="J234" s="58">
        <f t="shared" si="41"/>
        <v>0</v>
      </c>
      <c r="K234" s="185" t="e">
        <f>VLOOKUP(C234,Personal!B:D,3,FALSE)</f>
        <v>#N/A</v>
      </c>
      <c r="L234" s="57">
        <f t="shared" si="42"/>
        <v>0</v>
      </c>
      <c r="M234" s="56">
        <f t="shared" si="43"/>
        <v>0</v>
      </c>
      <c r="N234" s="101" t="str">
        <f t="shared" si="44"/>
        <v>OK</v>
      </c>
      <c r="O234" s="103"/>
    </row>
    <row r="235" spans="1:15">
      <c r="B235" s="99">
        <v>9</v>
      </c>
      <c r="C235" s="154"/>
      <c r="D235" s="157"/>
      <c r="E235" s="135">
        <f>IF(C235=0,0,VLOOKUP(C235,Personal!B:C,2,FALSE))</f>
        <v>0</v>
      </c>
      <c r="F235" s="155"/>
      <c r="G235" s="68">
        <f t="shared" si="40"/>
        <v>0</v>
      </c>
      <c r="I235" s="119"/>
      <c r="J235" s="58">
        <f t="shared" si="41"/>
        <v>0</v>
      </c>
      <c r="K235" s="185" t="e">
        <f>VLOOKUP(C235,Personal!B:D,3,FALSE)</f>
        <v>#N/A</v>
      </c>
      <c r="L235" s="57">
        <f t="shared" si="42"/>
        <v>0</v>
      </c>
      <c r="M235" s="56">
        <f t="shared" si="43"/>
        <v>0</v>
      </c>
      <c r="N235" s="101" t="str">
        <f t="shared" si="44"/>
        <v>OK</v>
      </c>
      <c r="O235" s="103"/>
    </row>
    <row r="236" spans="1:15">
      <c r="B236" s="99">
        <v>10</v>
      </c>
      <c r="C236" s="154"/>
      <c r="D236" s="157"/>
      <c r="E236" s="135">
        <f>IF(C236=0,0,VLOOKUP(C236,Personal!B:C,2,FALSE))</f>
        <v>0</v>
      </c>
      <c r="F236" s="155"/>
      <c r="G236" s="68">
        <f t="shared" si="40"/>
        <v>0</v>
      </c>
      <c r="I236" s="119"/>
      <c r="J236" s="58">
        <f t="shared" si="41"/>
        <v>0</v>
      </c>
      <c r="K236" s="185" t="e">
        <f>VLOOKUP(C236,Personal!B:D,3,FALSE)</f>
        <v>#N/A</v>
      </c>
      <c r="L236" s="57">
        <f t="shared" si="42"/>
        <v>0</v>
      </c>
      <c r="M236" s="56">
        <f t="shared" si="43"/>
        <v>0</v>
      </c>
      <c r="N236" s="101" t="str">
        <f>IF(J236=L236,"OK","LIMITADO A MÁXIMO CONVOCATORIA")</f>
        <v>OK</v>
      </c>
      <c r="O236" s="103"/>
    </row>
    <row r="237" spans="1:15">
      <c r="B237" s="99">
        <v>11</v>
      </c>
      <c r="C237" s="154"/>
      <c r="D237" s="157"/>
      <c r="E237" s="135">
        <f>IF(C237=0,0,VLOOKUP(C237,Personal!B:C,2,FALSE))</f>
        <v>0</v>
      </c>
      <c r="F237" s="155"/>
      <c r="G237" s="68">
        <f t="shared" si="40"/>
        <v>0</v>
      </c>
      <c r="I237" s="119"/>
      <c r="J237" s="58">
        <f t="shared" si="41"/>
        <v>0</v>
      </c>
      <c r="K237" s="185" t="e">
        <f>VLOOKUP(C237,Personal!B:D,3,FALSE)</f>
        <v>#N/A</v>
      </c>
      <c r="L237" s="57">
        <f t="shared" si="42"/>
        <v>0</v>
      </c>
      <c r="M237" s="56">
        <f t="shared" si="43"/>
        <v>0</v>
      </c>
      <c r="N237" s="101" t="str">
        <f>IF(J237=L237,"OK","LIMITADO A MÁXIMO CONVOCATORIA")</f>
        <v>OK</v>
      </c>
      <c r="O237" s="103"/>
    </row>
    <row r="238" spans="1:15">
      <c r="B238" s="99">
        <v>12</v>
      </c>
      <c r="C238" s="154"/>
      <c r="D238" s="157"/>
      <c r="E238" s="135">
        <f>IF(C238=0,0,VLOOKUP(C238,Personal!B:C,2,FALSE))</f>
        <v>0</v>
      </c>
      <c r="F238" s="155"/>
      <c r="G238" s="68">
        <f t="shared" si="40"/>
        <v>0</v>
      </c>
      <c r="I238" s="119"/>
      <c r="J238" s="58">
        <f t="shared" si="41"/>
        <v>0</v>
      </c>
      <c r="K238" s="185" t="e">
        <f>VLOOKUP(C238,Personal!B:D,3,FALSE)</f>
        <v>#N/A</v>
      </c>
      <c r="L238" s="57">
        <f t="shared" si="42"/>
        <v>0</v>
      </c>
      <c r="M238" s="56">
        <f t="shared" si="43"/>
        <v>0</v>
      </c>
      <c r="N238" s="101" t="str">
        <f>IF(J238=L238,"OK","LIMITADO A MÁXIMO CONVOCATORIA")</f>
        <v>OK</v>
      </c>
      <c r="O238" s="103"/>
    </row>
    <row r="239" spans="1:15">
      <c r="B239" s="99">
        <v>13</v>
      </c>
      <c r="C239" s="154"/>
      <c r="D239" s="157"/>
      <c r="E239" s="135">
        <f>IF(C239=0,0,VLOOKUP(C239,Personal!B:C,2,FALSE))</f>
        <v>0</v>
      </c>
      <c r="F239" s="155"/>
      <c r="G239" s="68">
        <f t="shared" si="40"/>
        <v>0</v>
      </c>
      <c r="I239" s="119"/>
      <c r="J239" s="58">
        <f t="shared" si="41"/>
        <v>0</v>
      </c>
      <c r="K239" s="185" t="e">
        <f>VLOOKUP(C239,Personal!B:D,3,FALSE)</f>
        <v>#N/A</v>
      </c>
      <c r="L239" s="57">
        <f t="shared" si="42"/>
        <v>0</v>
      </c>
      <c r="M239" s="56">
        <f t="shared" si="43"/>
        <v>0</v>
      </c>
      <c r="N239" s="101" t="str">
        <f t="shared" ref="N239:N244" si="45">IF(J239=L239,"OK","LIMITADO A MÁXIMO CONVOCATORIA")</f>
        <v>OK</v>
      </c>
      <c r="O239" s="103"/>
    </row>
    <row r="240" spans="1:15">
      <c r="B240" s="99">
        <v>14</v>
      </c>
      <c r="C240" s="157"/>
      <c r="D240" s="157"/>
      <c r="E240" s="135">
        <f>IF(C240=0,0,VLOOKUP(C240,Personal!B:C,2,FALSE))</f>
        <v>0</v>
      </c>
      <c r="F240" s="155"/>
      <c r="G240" s="68">
        <f t="shared" si="40"/>
        <v>0</v>
      </c>
      <c r="I240" s="119"/>
      <c r="J240" s="58">
        <f t="shared" si="41"/>
        <v>0</v>
      </c>
      <c r="K240" s="185" t="e">
        <f>VLOOKUP(C240,Personal!B:D,3,FALSE)</f>
        <v>#N/A</v>
      </c>
      <c r="L240" s="57">
        <f t="shared" si="42"/>
        <v>0</v>
      </c>
      <c r="M240" s="56">
        <f t="shared" si="43"/>
        <v>0</v>
      </c>
      <c r="N240" s="101" t="str">
        <f t="shared" si="45"/>
        <v>OK</v>
      </c>
      <c r="O240" s="103"/>
    </row>
    <row r="241" spans="2:15">
      <c r="B241" s="99">
        <v>15</v>
      </c>
      <c r="C241" s="157"/>
      <c r="D241" s="157"/>
      <c r="E241" s="135">
        <f>IF(C241=0,0,VLOOKUP(C241,Personal!B:C,2,FALSE))</f>
        <v>0</v>
      </c>
      <c r="F241" s="155"/>
      <c r="G241" s="68">
        <f t="shared" si="40"/>
        <v>0</v>
      </c>
      <c r="I241" s="119"/>
      <c r="J241" s="58">
        <f t="shared" si="41"/>
        <v>0</v>
      </c>
      <c r="K241" s="185" t="e">
        <f>VLOOKUP(C241,Personal!B:D,3,FALSE)</f>
        <v>#N/A</v>
      </c>
      <c r="L241" s="57">
        <f t="shared" si="42"/>
        <v>0</v>
      </c>
      <c r="M241" s="56">
        <f t="shared" si="43"/>
        <v>0</v>
      </c>
      <c r="N241" s="101" t="str">
        <f t="shared" si="45"/>
        <v>OK</v>
      </c>
      <c r="O241" s="103"/>
    </row>
    <row r="242" spans="2:15">
      <c r="B242" s="99">
        <v>16</v>
      </c>
      <c r="C242" s="157"/>
      <c r="D242" s="157"/>
      <c r="E242" s="135">
        <f>IF(C242=0,0,VLOOKUP(C242,Personal!B:C,2,FALSE))</f>
        <v>0</v>
      </c>
      <c r="F242" s="155"/>
      <c r="G242" s="68">
        <f t="shared" si="40"/>
        <v>0</v>
      </c>
      <c r="I242" s="119"/>
      <c r="J242" s="58">
        <f t="shared" si="41"/>
        <v>0</v>
      </c>
      <c r="K242" s="185" t="e">
        <f>VLOOKUP(C242,Personal!B:D,3,FALSE)</f>
        <v>#N/A</v>
      </c>
      <c r="L242" s="57">
        <f t="shared" si="42"/>
        <v>0</v>
      </c>
      <c r="M242" s="56">
        <f t="shared" si="43"/>
        <v>0</v>
      </c>
      <c r="N242" s="101" t="str">
        <f t="shared" si="45"/>
        <v>OK</v>
      </c>
      <c r="O242" s="103"/>
    </row>
    <row r="243" spans="2:15">
      <c r="B243" s="99">
        <v>17</v>
      </c>
      <c r="C243" s="157"/>
      <c r="D243" s="157"/>
      <c r="E243" s="135">
        <f>IF(C243=0,0,VLOOKUP(C243,Personal!B:C,2,FALSE))</f>
        <v>0</v>
      </c>
      <c r="F243" s="155"/>
      <c r="G243" s="68">
        <f t="shared" si="40"/>
        <v>0</v>
      </c>
      <c r="I243" s="119"/>
      <c r="J243" s="58">
        <f t="shared" si="41"/>
        <v>0</v>
      </c>
      <c r="K243" s="185" t="e">
        <f>VLOOKUP(C243,Personal!B:D,3,FALSE)</f>
        <v>#N/A</v>
      </c>
      <c r="L243" s="57">
        <f t="shared" si="42"/>
        <v>0</v>
      </c>
      <c r="M243" s="56">
        <f t="shared" si="43"/>
        <v>0</v>
      </c>
      <c r="N243" s="101" t="str">
        <f t="shared" si="45"/>
        <v>OK</v>
      </c>
      <c r="O243" s="103"/>
    </row>
    <row r="244" spans="2:15">
      <c r="B244" s="99">
        <v>18</v>
      </c>
      <c r="C244" s="157"/>
      <c r="D244" s="157"/>
      <c r="E244" s="135">
        <f>IF(C244=0,0,VLOOKUP(C244,Personal!B:C,2,FALSE))</f>
        <v>0</v>
      </c>
      <c r="F244" s="155"/>
      <c r="G244" s="68">
        <f t="shared" si="40"/>
        <v>0</v>
      </c>
      <c r="I244" s="119"/>
      <c r="J244" s="58">
        <f t="shared" si="41"/>
        <v>0</v>
      </c>
      <c r="K244" s="185" t="e">
        <f>VLOOKUP(C244,Personal!B:D,3,FALSE)</f>
        <v>#N/A</v>
      </c>
      <c r="L244" s="57">
        <f t="shared" si="42"/>
        <v>0</v>
      </c>
      <c r="M244" s="56">
        <f t="shared" si="43"/>
        <v>0</v>
      </c>
      <c r="N244" s="101" t="str">
        <f t="shared" si="45"/>
        <v>OK</v>
      </c>
      <c r="O244" s="103"/>
    </row>
    <row r="245" spans="2:15">
      <c r="B245" s="99">
        <v>19</v>
      </c>
      <c r="C245" s="157"/>
      <c r="D245" s="157"/>
      <c r="E245" s="135">
        <f>IF(C245=0,0,VLOOKUP(C245,Personal!B:C,2,FALSE))</f>
        <v>0</v>
      </c>
      <c r="F245" s="155"/>
      <c r="G245" s="68">
        <f t="shared" si="40"/>
        <v>0</v>
      </c>
      <c r="I245" s="119"/>
      <c r="J245" s="58">
        <f t="shared" si="41"/>
        <v>0</v>
      </c>
      <c r="K245" s="185" t="e">
        <f>VLOOKUP(C245,Personal!B:D,3,FALSE)</f>
        <v>#N/A</v>
      </c>
      <c r="L245" s="57">
        <f t="shared" si="42"/>
        <v>0</v>
      </c>
      <c r="M245" s="56">
        <f t="shared" si="43"/>
        <v>0</v>
      </c>
      <c r="N245" s="101" t="str">
        <f>IF(J245=L245,"OK","LIMITADO A MÁXIMO CONVOCATORIA")</f>
        <v>OK</v>
      </c>
      <c r="O245" s="103"/>
    </row>
    <row r="246" spans="2:15">
      <c r="B246" s="99">
        <v>20</v>
      </c>
      <c r="C246" s="157"/>
      <c r="D246" s="157"/>
      <c r="E246" s="135">
        <f>IF(C246=0,0,VLOOKUP(C246,Personal!B:C,2,FALSE))</f>
        <v>0</v>
      </c>
      <c r="F246" s="155"/>
      <c r="G246" s="68">
        <f t="shared" si="40"/>
        <v>0</v>
      </c>
      <c r="I246" s="119"/>
      <c r="J246" s="58">
        <f t="shared" si="41"/>
        <v>0</v>
      </c>
      <c r="K246" s="185" t="e">
        <f>VLOOKUP(C246,Personal!B:D,3,FALSE)</f>
        <v>#N/A</v>
      </c>
      <c r="L246" s="57">
        <f t="shared" si="42"/>
        <v>0</v>
      </c>
      <c r="M246" s="56">
        <f t="shared" si="43"/>
        <v>0</v>
      </c>
      <c r="N246" s="101" t="str">
        <f>IF(J246=L246,"OK","LIMITADO A MÁXIMO CONVOCATORIA")</f>
        <v>OK</v>
      </c>
      <c r="O246" s="103"/>
    </row>
    <row r="247" spans="2:15">
      <c r="B247" s="99">
        <v>21</v>
      </c>
      <c r="C247" s="154"/>
      <c r="D247" s="154"/>
      <c r="E247" s="135">
        <f>IF(C247=0,0,VLOOKUP(C247,Personal!B:C,2,FALSE))</f>
        <v>0</v>
      </c>
      <c r="F247" s="155"/>
      <c r="G247" s="68">
        <f t="shared" si="40"/>
        <v>0</v>
      </c>
      <c r="I247" s="119"/>
      <c r="J247" s="58">
        <f t="shared" si="41"/>
        <v>0</v>
      </c>
      <c r="K247" s="185" t="e">
        <f>VLOOKUP(C247,Personal!B:D,3,FALSE)</f>
        <v>#N/A</v>
      </c>
      <c r="L247" s="57">
        <f t="shared" si="42"/>
        <v>0</v>
      </c>
      <c r="M247" s="56">
        <f t="shared" si="43"/>
        <v>0</v>
      </c>
      <c r="N247" s="101" t="str">
        <f>IF(J247=L247,"OK","LIMITADO A MÁXIMO CONVOCATORIA")</f>
        <v>OK</v>
      </c>
      <c r="O247" s="103"/>
    </row>
    <row r="248" spans="2:15">
      <c r="B248" s="99">
        <v>22</v>
      </c>
      <c r="C248" s="157"/>
      <c r="D248" s="157"/>
      <c r="E248" s="135">
        <f>IF(C248=0,0,VLOOKUP(C248,Personal!B:C,2,FALSE))</f>
        <v>0</v>
      </c>
      <c r="F248" s="155"/>
      <c r="G248" s="68">
        <f t="shared" si="40"/>
        <v>0</v>
      </c>
      <c r="I248" s="119"/>
      <c r="J248" s="58">
        <f t="shared" si="41"/>
        <v>0</v>
      </c>
      <c r="K248" s="185" t="e">
        <f>VLOOKUP(C248,Personal!B:D,3,FALSE)</f>
        <v>#N/A</v>
      </c>
      <c r="L248" s="57">
        <f t="shared" si="42"/>
        <v>0</v>
      </c>
      <c r="M248" s="56">
        <f t="shared" si="43"/>
        <v>0</v>
      </c>
      <c r="N248" s="101" t="str">
        <f t="shared" ref="N248:N254" si="46">IF(J248=L248,"OK","LIMITADO A MÁXIMO CONVOCATORIA")</f>
        <v>OK</v>
      </c>
      <c r="O248" s="103"/>
    </row>
    <row r="249" spans="2:15">
      <c r="B249" s="99">
        <v>23</v>
      </c>
      <c r="C249" s="157"/>
      <c r="D249" s="157"/>
      <c r="E249" s="135">
        <f>IF(C249=0,0,VLOOKUP(C249,Personal!B:C,2,FALSE))</f>
        <v>0</v>
      </c>
      <c r="F249" s="155"/>
      <c r="G249" s="68">
        <f t="shared" si="40"/>
        <v>0</v>
      </c>
      <c r="I249" s="119"/>
      <c r="J249" s="58">
        <f t="shared" si="41"/>
        <v>0</v>
      </c>
      <c r="K249" s="185" t="e">
        <f>VLOOKUP(C249,Personal!B:D,3,FALSE)</f>
        <v>#N/A</v>
      </c>
      <c r="L249" s="57">
        <f t="shared" si="42"/>
        <v>0</v>
      </c>
      <c r="M249" s="56">
        <f t="shared" si="43"/>
        <v>0</v>
      </c>
      <c r="N249" s="101" t="str">
        <f t="shared" si="46"/>
        <v>OK</v>
      </c>
      <c r="O249" s="103"/>
    </row>
    <row r="250" spans="2:15">
      <c r="B250" s="99">
        <v>24</v>
      </c>
      <c r="C250" s="157"/>
      <c r="D250" s="157"/>
      <c r="E250" s="135">
        <f>IF(C250=0,0,VLOOKUP(C250,Personal!B:C,2,FALSE))</f>
        <v>0</v>
      </c>
      <c r="F250" s="155"/>
      <c r="G250" s="68">
        <f t="shared" si="40"/>
        <v>0</v>
      </c>
      <c r="I250" s="119"/>
      <c r="J250" s="58">
        <f t="shared" si="41"/>
        <v>0</v>
      </c>
      <c r="K250" s="185" t="e">
        <f>VLOOKUP(C250,Personal!B:D,3,FALSE)</f>
        <v>#N/A</v>
      </c>
      <c r="L250" s="57">
        <f t="shared" si="42"/>
        <v>0</v>
      </c>
      <c r="M250" s="56">
        <f t="shared" si="43"/>
        <v>0</v>
      </c>
      <c r="N250" s="101" t="str">
        <f t="shared" si="46"/>
        <v>OK</v>
      </c>
      <c r="O250" s="103"/>
    </row>
    <row r="251" spans="2:15">
      <c r="B251" s="99">
        <v>25</v>
      </c>
      <c r="C251" s="157"/>
      <c r="D251" s="157"/>
      <c r="E251" s="135">
        <f>IF(C251=0,0,VLOOKUP(C251,Personal!B:C,2,FALSE))</f>
        <v>0</v>
      </c>
      <c r="F251" s="155"/>
      <c r="G251" s="68">
        <f t="shared" si="40"/>
        <v>0</v>
      </c>
      <c r="I251" s="119"/>
      <c r="J251" s="58">
        <f t="shared" si="41"/>
        <v>0</v>
      </c>
      <c r="K251" s="185" t="e">
        <f>VLOOKUP(C251,Personal!B:D,3,FALSE)</f>
        <v>#N/A</v>
      </c>
      <c r="L251" s="57">
        <f t="shared" si="42"/>
        <v>0</v>
      </c>
      <c r="M251" s="56">
        <f t="shared" si="43"/>
        <v>0</v>
      </c>
      <c r="N251" s="101" t="str">
        <f t="shared" si="46"/>
        <v>OK</v>
      </c>
      <c r="O251" s="103"/>
    </row>
    <row r="252" spans="2:15">
      <c r="B252" s="99">
        <v>26</v>
      </c>
      <c r="C252" s="157"/>
      <c r="D252" s="157"/>
      <c r="E252" s="135">
        <f>IF(C252=0,0,VLOOKUP(C252,Personal!B:C,2,FALSE))</f>
        <v>0</v>
      </c>
      <c r="F252" s="155"/>
      <c r="G252" s="68">
        <f t="shared" si="40"/>
        <v>0</v>
      </c>
      <c r="I252" s="119"/>
      <c r="J252" s="58">
        <f t="shared" si="41"/>
        <v>0</v>
      </c>
      <c r="K252" s="185" t="e">
        <f>VLOOKUP(C252,Personal!B:D,3,FALSE)</f>
        <v>#N/A</v>
      </c>
      <c r="L252" s="57">
        <f t="shared" si="42"/>
        <v>0</v>
      </c>
      <c r="M252" s="56">
        <f t="shared" si="43"/>
        <v>0</v>
      </c>
      <c r="N252" s="101" t="str">
        <f t="shared" si="46"/>
        <v>OK</v>
      </c>
      <c r="O252" s="103"/>
    </row>
    <row r="253" spans="2:15">
      <c r="B253" s="99">
        <v>27</v>
      </c>
      <c r="C253" s="157"/>
      <c r="D253" s="157"/>
      <c r="E253" s="135">
        <f>IF(C253=0,0,VLOOKUP(C253,Personal!B:C,2,FALSE))</f>
        <v>0</v>
      </c>
      <c r="F253" s="155"/>
      <c r="G253" s="68">
        <f t="shared" si="40"/>
        <v>0</v>
      </c>
      <c r="I253" s="119"/>
      <c r="J253" s="58">
        <f t="shared" si="41"/>
        <v>0</v>
      </c>
      <c r="K253" s="185" t="e">
        <f>VLOOKUP(C253,Personal!B:D,3,FALSE)</f>
        <v>#N/A</v>
      </c>
      <c r="L253" s="57">
        <f t="shared" si="42"/>
        <v>0</v>
      </c>
      <c r="M253" s="56">
        <f t="shared" si="43"/>
        <v>0</v>
      </c>
      <c r="N253" s="101" t="str">
        <f t="shared" si="46"/>
        <v>OK</v>
      </c>
      <c r="O253" s="103"/>
    </row>
    <row r="254" spans="2:15">
      <c r="B254" s="99">
        <v>28</v>
      </c>
      <c r="C254" s="157"/>
      <c r="D254" s="157"/>
      <c r="E254" s="135">
        <f>IF(C254=0,0,VLOOKUP(C254,Personal!B:C,2,FALSE))</f>
        <v>0</v>
      </c>
      <c r="F254" s="155"/>
      <c r="G254" s="68">
        <f t="shared" si="40"/>
        <v>0</v>
      </c>
      <c r="I254" s="119"/>
      <c r="J254" s="58">
        <f t="shared" si="41"/>
        <v>0</v>
      </c>
      <c r="K254" s="185" t="e">
        <f>VLOOKUP(C254,Personal!B:D,3,FALSE)</f>
        <v>#N/A</v>
      </c>
      <c r="L254" s="57">
        <f t="shared" si="42"/>
        <v>0</v>
      </c>
      <c r="M254" s="56">
        <f t="shared" si="43"/>
        <v>0</v>
      </c>
      <c r="N254" s="101" t="str">
        <f t="shared" si="46"/>
        <v>OK</v>
      </c>
      <c r="O254" s="103"/>
    </row>
    <row r="255" spans="2:15">
      <c r="B255" s="99">
        <v>29</v>
      </c>
      <c r="C255" s="157"/>
      <c r="D255" s="157"/>
      <c r="E255" s="135">
        <f>IF(C255=0,0,VLOOKUP(C255,Personal!B:C,2,FALSE))</f>
        <v>0</v>
      </c>
      <c r="F255" s="155"/>
      <c r="G255" s="68">
        <f t="shared" si="40"/>
        <v>0</v>
      </c>
      <c r="I255" s="119"/>
      <c r="J255" s="58">
        <f t="shared" si="41"/>
        <v>0</v>
      </c>
      <c r="K255" s="185" t="e">
        <f>VLOOKUP(C255,Personal!B:D,3,FALSE)</f>
        <v>#N/A</v>
      </c>
      <c r="L255" s="57">
        <f t="shared" si="42"/>
        <v>0</v>
      </c>
      <c r="M255" s="56">
        <f t="shared" si="43"/>
        <v>0</v>
      </c>
      <c r="N255" s="101" t="str">
        <f>IF(J255=L255,"OK","LIMITADO A MÁXIMO CONVOCATORIA")</f>
        <v>OK</v>
      </c>
      <c r="O255" s="103"/>
    </row>
    <row r="256" spans="2:15" ht="13.5" thickBot="1">
      <c r="B256" s="99">
        <v>30</v>
      </c>
      <c r="C256" s="157"/>
      <c r="D256" s="157"/>
      <c r="E256" s="135">
        <f>IF(C256=0,0,VLOOKUP(C256,Personal!B:C,2,FALSE))</f>
        <v>0</v>
      </c>
      <c r="F256" s="155"/>
      <c r="G256" s="68">
        <f t="shared" si="40"/>
        <v>0</v>
      </c>
      <c r="I256" s="119"/>
      <c r="J256" s="58">
        <f t="shared" si="41"/>
        <v>0</v>
      </c>
      <c r="K256" s="185" t="e">
        <f>VLOOKUP(C256,Personal!B:D,3,FALSE)</f>
        <v>#N/A</v>
      </c>
      <c r="L256" s="57">
        <f t="shared" si="42"/>
        <v>0</v>
      </c>
      <c r="M256" s="56">
        <f t="shared" si="43"/>
        <v>0</v>
      </c>
      <c r="N256" s="101" t="str">
        <f>IF(J256=L256,"OK","LIMITADO A MÁXIMO CONVOCATORIA")</f>
        <v>OK</v>
      </c>
      <c r="O256" s="103"/>
    </row>
    <row r="257" spans="1:15" ht="26.25" thickBot="1">
      <c r="C257" s="131" t="s">
        <v>1554</v>
      </c>
      <c r="D257" s="131"/>
      <c r="E257" s="132"/>
      <c r="F257" s="133">
        <f>+SUM(F227:F256)</f>
        <v>0</v>
      </c>
      <c r="G257" s="133">
        <f>+SUM(G227:G256)</f>
        <v>0</v>
      </c>
      <c r="I257" s="119"/>
      <c r="J257" s="104" t="s">
        <v>1547</v>
      </c>
      <c r="K257" s="125"/>
      <c r="L257" s="105" t="s">
        <v>1547</v>
      </c>
      <c r="M257" s="89">
        <f>+SUM(M227:M256)</f>
        <v>0</v>
      </c>
      <c r="N257" s="118"/>
      <c r="O257" s="128"/>
    </row>
    <row r="258" spans="1:15" ht="13.5" thickBot="1">
      <c r="I258" s="120"/>
      <c r="J258" s="121"/>
      <c r="K258" s="121"/>
      <c r="L258" s="121"/>
      <c r="M258" s="121"/>
      <c r="N258" s="121"/>
      <c r="O258" s="108"/>
    </row>
    <row r="259" spans="1:15" ht="13.5" thickBot="1"/>
    <row r="260" spans="1:15" s="16" customFormat="1" ht="25.5">
      <c r="A260" s="87"/>
      <c r="B260" s="87"/>
      <c r="C260" s="129" t="s">
        <v>1530</v>
      </c>
      <c r="D260" s="158" t="s">
        <v>44</v>
      </c>
      <c r="F260" s="129" t="s">
        <v>1641</v>
      </c>
      <c r="G260" s="130"/>
      <c r="H260" s="23"/>
      <c r="I260" s="113"/>
      <c r="J260" s="85"/>
      <c r="K260" s="85"/>
      <c r="L260" s="114"/>
      <c r="M260" s="85"/>
      <c r="N260" s="115"/>
      <c r="O260" s="94"/>
    </row>
    <row r="261" spans="1:15" s="16" customFormat="1" ht="63.75">
      <c r="A261" s="87"/>
      <c r="B261" s="87"/>
      <c r="C261" s="13" t="s">
        <v>1038</v>
      </c>
      <c r="D261" s="88" t="s">
        <v>1543</v>
      </c>
      <c r="E261" s="88" t="s">
        <v>1553</v>
      </c>
      <c r="F261" s="13" t="s">
        <v>1639</v>
      </c>
      <c r="G261" s="13" t="s">
        <v>1640</v>
      </c>
      <c r="H261" s="23"/>
      <c r="I261" s="116"/>
      <c r="J261" s="95" t="s">
        <v>1544</v>
      </c>
      <c r="K261" s="95" t="s">
        <v>1593</v>
      </c>
      <c r="L261" s="96" t="s">
        <v>1651</v>
      </c>
      <c r="M261" s="13" t="s">
        <v>1546</v>
      </c>
      <c r="N261" s="88" t="s">
        <v>1652</v>
      </c>
      <c r="O261" s="98"/>
    </row>
    <row r="262" spans="1:15">
      <c r="B262" s="99">
        <v>1</v>
      </c>
      <c r="C262" s="154"/>
      <c r="D262" s="157"/>
      <c r="E262" s="135">
        <f>IF(C262=0,0,VLOOKUP(C262,Personal!B:C,2,FALSE))</f>
        <v>0</v>
      </c>
      <c r="F262" s="155"/>
      <c r="G262" s="68">
        <f>IF(F262=0,0,E262/K262*F262)</f>
        <v>0</v>
      </c>
      <c r="I262" s="117"/>
      <c r="J262" s="58">
        <f>IF(E262=0,0,E262/K262)</f>
        <v>0</v>
      </c>
      <c r="K262" s="185" t="e">
        <f>VLOOKUP(C262,Personal!B:D,3,FALSE)</f>
        <v>#N/A</v>
      </c>
      <c r="L262" s="57">
        <f>+MIN(J262,80)</f>
        <v>0</v>
      </c>
      <c r="M262" s="56">
        <f t="shared" ref="M262:M291" si="47">+L262*F262</f>
        <v>0</v>
      </c>
      <c r="N262" s="101" t="str">
        <f>IF(J262=L262,"OK","LIMITADO A MÁXIMO CONVOCATORIA")</f>
        <v>OK</v>
      </c>
      <c r="O262" s="103"/>
    </row>
    <row r="263" spans="1:15">
      <c r="B263" s="99">
        <v>2</v>
      </c>
      <c r="C263" s="154"/>
      <c r="D263" s="157"/>
      <c r="E263" s="135">
        <f>IF(C263=0,0,VLOOKUP(C263,Personal!B:C,2,FALSE))</f>
        <v>0</v>
      </c>
      <c r="F263" s="155"/>
      <c r="G263" s="68">
        <f t="shared" ref="G263:G291" si="48">IF(F263=0,0,E263/K263*F263)</f>
        <v>0</v>
      </c>
      <c r="I263" s="119"/>
      <c r="J263" s="58">
        <f t="shared" ref="J263:J291" si="49">IF(E263=0,0,E263/K263)</f>
        <v>0</v>
      </c>
      <c r="K263" s="185" t="e">
        <f>VLOOKUP(C263,Personal!B:D,3,FALSE)</f>
        <v>#N/A</v>
      </c>
      <c r="L263" s="57">
        <f t="shared" ref="L263:L291" si="50">+MIN(J263,80)</f>
        <v>0</v>
      </c>
      <c r="M263" s="56">
        <f t="shared" si="47"/>
        <v>0</v>
      </c>
      <c r="N263" s="101" t="str">
        <f t="shared" ref="N263:N270" si="51">IF(J263=L263,"OK","LIMITADO A MÁXIMO CONVOCATORIA")</f>
        <v>OK</v>
      </c>
      <c r="O263" s="103"/>
    </row>
    <row r="264" spans="1:15">
      <c r="B264" s="99">
        <v>3</v>
      </c>
      <c r="C264" s="154"/>
      <c r="D264" s="157"/>
      <c r="E264" s="135">
        <f>IF(C264=0,0,VLOOKUP(C264,Personal!B:C,2,FALSE))</f>
        <v>0</v>
      </c>
      <c r="F264" s="155"/>
      <c r="G264" s="68">
        <f t="shared" si="48"/>
        <v>0</v>
      </c>
      <c r="I264" s="119"/>
      <c r="J264" s="58">
        <f t="shared" si="49"/>
        <v>0</v>
      </c>
      <c r="K264" s="185" t="e">
        <f>VLOOKUP(C264,Personal!B:D,3,FALSE)</f>
        <v>#N/A</v>
      </c>
      <c r="L264" s="57">
        <f t="shared" si="50"/>
        <v>0</v>
      </c>
      <c r="M264" s="56">
        <f t="shared" si="47"/>
        <v>0</v>
      </c>
      <c r="N264" s="101" t="str">
        <f t="shared" si="51"/>
        <v>OK</v>
      </c>
      <c r="O264" s="103"/>
    </row>
    <row r="265" spans="1:15">
      <c r="B265" s="99">
        <v>4</v>
      </c>
      <c r="C265" s="154"/>
      <c r="D265" s="157"/>
      <c r="E265" s="135">
        <f>IF(C265=0,0,VLOOKUP(C265,Personal!B:C,2,FALSE))</f>
        <v>0</v>
      </c>
      <c r="F265" s="155"/>
      <c r="G265" s="68">
        <f t="shared" si="48"/>
        <v>0</v>
      </c>
      <c r="I265" s="119"/>
      <c r="J265" s="58">
        <f t="shared" si="49"/>
        <v>0</v>
      </c>
      <c r="K265" s="185" t="e">
        <f>VLOOKUP(C265,Personal!B:D,3,FALSE)</f>
        <v>#N/A</v>
      </c>
      <c r="L265" s="57">
        <f t="shared" si="50"/>
        <v>0</v>
      </c>
      <c r="M265" s="56">
        <f t="shared" si="47"/>
        <v>0</v>
      </c>
      <c r="N265" s="101" t="str">
        <f t="shared" si="51"/>
        <v>OK</v>
      </c>
      <c r="O265" s="103"/>
    </row>
    <row r="266" spans="1:15">
      <c r="B266" s="99">
        <v>5</v>
      </c>
      <c r="C266" s="154"/>
      <c r="D266" s="157"/>
      <c r="E266" s="135">
        <f>IF(C266=0,0,VLOOKUP(C266,Personal!B:C,2,FALSE))</f>
        <v>0</v>
      </c>
      <c r="F266" s="155"/>
      <c r="G266" s="68">
        <f t="shared" si="48"/>
        <v>0</v>
      </c>
      <c r="I266" s="119"/>
      <c r="J266" s="58">
        <f t="shared" si="49"/>
        <v>0</v>
      </c>
      <c r="K266" s="185" t="e">
        <f>VLOOKUP(C266,Personal!B:D,3,FALSE)</f>
        <v>#N/A</v>
      </c>
      <c r="L266" s="57">
        <f t="shared" si="50"/>
        <v>0</v>
      </c>
      <c r="M266" s="56">
        <f t="shared" si="47"/>
        <v>0</v>
      </c>
      <c r="N266" s="101" t="str">
        <f t="shared" si="51"/>
        <v>OK</v>
      </c>
      <c r="O266" s="103"/>
    </row>
    <row r="267" spans="1:15">
      <c r="B267" s="99">
        <v>6</v>
      </c>
      <c r="C267" s="154"/>
      <c r="D267" s="157"/>
      <c r="E267" s="135">
        <f>IF(C267=0,0,VLOOKUP(C267,Personal!B:C,2,FALSE))</f>
        <v>0</v>
      </c>
      <c r="F267" s="155"/>
      <c r="G267" s="68">
        <f t="shared" si="48"/>
        <v>0</v>
      </c>
      <c r="I267" s="119"/>
      <c r="J267" s="58">
        <f t="shared" si="49"/>
        <v>0</v>
      </c>
      <c r="K267" s="185" t="e">
        <f>VLOOKUP(C267,Personal!B:D,3,FALSE)</f>
        <v>#N/A</v>
      </c>
      <c r="L267" s="57">
        <f t="shared" si="50"/>
        <v>0</v>
      </c>
      <c r="M267" s="56">
        <f t="shared" si="47"/>
        <v>0</v>
      </c>
      <c r="N267" s="101" t="str">
        <f t="shared" si="51"/>
        <v>OK</v>
      </c>
      <c r="O267" s="103"/>
    </row>
    <row r="268" spans="1:15">
      <c r="B268" s="99">
        <v>7</v>
      </c>
      <c r="C268" s="154"/>
      <c r="D268" s="157"/>
      <c r="E268" s="135">
        <f>IF(C268=0,0,VLOOKUP(C268,Personal!B:C,2,FALSE))</f>
        <v>0</v>
      </c>
      <c r="F268" s="155"/>
      <c r="G268" s="68">
        <f t="shared" si="48"/>
        <v>0</v>
      </c>
      <c r="I268" s="119"/>
      <c r="J268" s="58">
        <f t="shared" si="49"/>
        <v>0</v>
      </c>
      <c r="K268" s="185" t="e">
        <f>VLOOKUP(C268,Personal!B:D,3,FALSE)</f>
        <v>#N/A</v>
      </c>
      <c r="L268" s="57">
        <f t="shared" si="50"/>
        <v>0</v>
      </c>
      <c r="M268" s="56">
        <f t="shared" si="47"/>
        <v>0</v>
      </c>
      <c r="N268" s="101" t="str">
        <f t="shared" si="51"/>
        <v>OK</v>
      </c>
      <c r="O268" s="103"/>
    </row>
    <row r="269" spans="1:15">
      <c r="B269" s="99">
        <v>8</v>
      </c>
      <c r="C269" s="154"/>
      <c r="D269" s="157"/>
      <c r="E269" s="135">
        <f>IF(C269=0,0,VLOOKUP(C269,Personal!B:C,2,FALSE))</f>
        <v>0</v>
      </c>
      <c r="F269" s="155"/>
      <c r="G269" s="68">
        <f t="shared" si="48"/>
        <v>0</v>
      </c>
      <c r="I269" s="119"/>
      <c r="J269" s="58">
        <f t="shared" si="49"/>
        <v>0</v>
      </c>
      <c r="K269" s="185" t="e">
        <f>VLOOKUP(C269,Personal!B:D,3,FALSE)</f>
        <v>#N/A</v>
      </c>
      <c r="L269" s="57">
        <f t="shared" si="50"/>
        <v>0</v>
      </c>
      <c r="M269" s="56">
        <f t="shared" si="47"/>
        <v>0</v>
      </c>
      <c r="N269" s="101" t="str">
        <f t="shared" si="51"/>
        <v>OK</v>
      </c>
      <c r="O269" s="103"/>
    </row>
    <row r="270" spans="1:15">
      <c r="B270" s="99">
        <v>9</v>
      </c>
      <c r="C270" s="154"/>
      <c r="D270" s="157"/>
      <c r="E270" s="135">
        <f>IF(C270=0,0,VLOOKUP(C270,Personal!B:C,2,FALSE))</f>
        <v>0</v>
      </c>
      <c r="F270" s="155"/>
      <c r="G270" s="68">
        <f t="shared" si="48"/>
        <v>0</v>
      </c>
      <c r="I270" s="119"/>
      <c r="J270" s="58">
        <f t="shared" si="49"/>
        <v>0</v>
      </c>
      <c r="K270" s="185" t="e">
        <f>VLOOKUP(C270,Personal!B:D,3,FALSE)</f>
        <v>#N/A</v>
      </c>
      <c r="L270" s="57">
        <f t="shared" si="50"/>
        <v>0</v>
      </c>
      <c r="M270" s="56">
        <f t="shared" si="47"/>
        <v>0</v>
      </c>
      <c r="N270" s="101" t="str">
        <f t="shared" si="51"/>
        <v>OK</v>
      </c>
      <c r="O270" s="103"/>
    </row>
    <row r="271" spans="1:15">
      <c r="B271" s="99">
        <v>10</v>
      </c>
      <c r="C271" s="154"/>
      <c r="D271" s="157"/>
      <c r="E271" s="135">
        <f>IF(C271=0,0,VLOOKUP(C271,Personal!B:C,2,FALSE))</f>
        <v>0</v>
      </c>
      <c r="F271" s="155"/>
      <c r="G271" s="68">
        <f t="shared" si="48"/>
        <v>0</v>
      </c>
      <c r="I271" s="119"/>
      <c r="J271" s="58">
        <f t="shared" si="49"/>
        <v>0</v>
      </c>
      <c r="K271" s="185" t="e">
        <f>VLOOKUP(C271,Personal!B:D,3,FALSE)</f>
        <v>#N/A</v>
      </c>
      <c r="L271" s="57">
        <f t="shared" si="50"/>
        <v>0</v>
      </c>
      <c r="M271" s="56">
        <f t="shared" si="47"/>
        <v>0</v>
      </c>
      <c r="N271" s="101" t="str">
        <f>IF(J271=L271,"OK","LIMITADO A MÁXIMO CONVOCATORIA")</f>
        <v>OK</v>
      </c>
      <c r="O271" s="103"/>
    </row>
    <row r="272" spans="1:15">
      <c r="B272" s="99">
        <v>11</v>
      </c>
      <c r="C272" s="154"/>
      <c r="D272" s="157"/>
      <c r="E272" s="135">
        <f>IF(C272=0,0,VLOOKUP(C272,Personal!B:C,2,FALSE))</f>
        <v>0</v>
      </c>
      <c r="F272" s="155"/>
      <c r="G272" s="68">
        <f t="shared" si="48"/>
        <v>0</v>
      </c>
      <c r="I272" s="119"/>
      <c r="J272" s="58">
        <f t="shared" si="49"/>
        <v>0</v>
      </c>
      <c r="K272" s="185" t="e">
        <f>VLOOKUP(C272,Personal!B:D,3,FALSE)</f>
        <v>#N/A</v>
      </c>
      <c r="L272" s="57">
        <f t="shared" si="50"/>
        <v>0</v>
      </c>
      <c r="M272" s="56">
        <f t="shared" si="47"/>
        <v>0</v>
      </c>
      <c r="N272" s="101" t="str">
        <f>IF(J272=L272,"OK","LIMITADO A MÁXIMO CONVOCATORIA")</f>
        <v>OK</v>
      </c>
      <c r="O272" s="103"/>
    </row>
    <row r="273" spans="2:15">
      <c r="B273" s="99">
        <v>12</v>
      </c>
      <c r="C273" s="154"/>
      <c r="D273" s="157"/>
      <c r="E273" s="135">
        <f>IF(C273=0,0,VLOOKUP(C273,Personal!B:C,2,FALSE))</f>
        <v>0</v>
      </c>
      <c r="F273" s="155"/>
      <c r="G273" s="68">
        <f t="shared" si="48"/>
        <v>0</v>
      </c>
      <c r="I273" s="119"/>
      <c r="J273" s="58">
        <f t="shared" si="49"/>
        <v>0</v>
      </c>
      <c r="K273" s="185" t="e">
        <f>VLOOKUP(C273,Personal!B:D,3,FALSE)</f>
        <v>#N/A</v>
      </c>
      <c r="L273" s="57">
        <f t="shared" si="50"/>
        <v>0</v>
      </c>
      <c r="M273" s="56">
        <f t="shared" si="47"/>
        <v>0</v>
      </c>
      <c r="N273" s="101" t="str">
        <f>IF(J273=L273,"OK","LIMITADO A MÁXIMO CONVOCATORIA")</f>
        <v>OK</v>
      </c>
      <c r="O273" s="103"/>
    </row>
    <row r="274" spans="2:15">
      <c r="B274" s="99">
        <v>13</v>
      </c>
      <c r="C274" s="154"/>
      <c r="D274" s="157"/>
      <c r="E274" s="135">
        <f>IF(C274=0,0,VLOOKUP(C274,Personal!B:C,2,FALSE))</f>
        <v>0</v>
      </c>
      <c r="F274" s="155"/>
      <c r="G274" s="68">
        <f t="shared" si="48"/>
        <v>0</v>
      </c>
      <c r="I274" s="119"/>
      <c r="J274" s="58">
        <f t="shared" si="49"/>
        <v>0</v>
      </c>
      <c r="K274" s="185" t="e">
        <f>VLOOKUP(C274,Personal!B:D,3,FALSE)</f>
        <v>#N/A</v>
      </c>
      <c r="L274" s="57">
        <f t="shared" si="50"/>
        <v>0</v>
      </c>
      <c r="M274" s="56">
        <f t="shared" si="47"/>
        <v>0</v>
      </c>
      <c r="N274" s="101" t="str">
        <f t="shared" ref="N274:N279" si="52">IF(J274=L274,"OK","LIMITADO A MÁXIMO CONVOCATORIA")</f>
        <v>OK</v>
      </c>
      <c r="O274" s="103"/>
    </row>
    <row r="275" spans="2:15">
      <c r="B275" s="99">
        <v>14</v>
      </c>
      <c r="C275" s="154"/>
      <c r="D275" s="157"/>
      <c r="E275" s="135">
        <f>IF(C275=0,0,VLOOKUP(C275,Personal!B:C,2,FALSE))</f>
        <v>0</v>
      </c>
      <c r="F275" s="155"/>
      <c r="G275" s="68">
        <f t="shared" si="48"/>
        <v>0</v>
      </c>
      <c r="I275" s="119"/>
      <c r="J275" s="58">
        <f t="shared" si="49"/>
        <v>0</v>
      </c>
      <c r="K275" s="185" t="e">
        <f>VLOOKUP(C275,Personal!B:D,3,FALSE)</f>
        <v>#N/A</v>
      </c>
      <c r="L275" s="57">
        <f t="shared" si="50"/>
        <v>0</v>
      </c>
      <c r="M275" s="56">
        <f t="shared" si="47"/>
        <v>0</v>
      </c>
      <c r="N275" s="101" t="str">
        <f t="shared" si="52"/>
        <v>OK</v>
      </c>
      <c r="O275" s="103"/>
    </row>
    <row r="276" spans="2:15">
      <c r="B276" s="99">
        <v>15</v>
      </c>
      <c r="C276" s="154"/>
      <c r="D276" s="157"/>
      <c r="E276" s="135">
        <f>IF(C276=0,0,VLOOKUP(C276,Personal!B:C,2,FALSE))</f>
        <v>0</v>
      </c>
      <c r="F276" s="155"/>
      <c r="G276" s="68">
        <f t="shared" si="48"/>
        <v>0</v>
      </c>
      <c r="I276" s="119"/>
      <c r="J276" s="58">
        <f t="shared" si="49"/>
        <v>0</v>
      </c>
      <c r="K276" s="185" t="e">
        <f>VLOOKUP(C276,Personal!B:D,3,FALSE)</f>
        <v>#N/A</v>
      </c>
      <c r="L276" s="57">
        <f t="shared" si="50"/>
        <v>0</v>
      </c>
      <c r="M276" s="56">
        <f t="shared" si="47"/>
        <v>0</v>
      </c>
      <c r="N276" s="101" t="str">
        <f t="shared" si="52"/>
        <v>OK</v>
      </c>
      <c r="O276" s="103"/>
    </row>
    <row r="277" spans="2:15">
      <c r="B277" s="99">
        <v>16</v>
      </c>
      <c r="C277" s="154"/>
      <c r="D277" s="157"/>
      <c r="E277" s="135">
        <f>IF(C277=0,0,VLOOKUP(C277,Personal!B:C,2,FALSE))</f>
        <v>0</v>
      </c>
      <c r="F277" s="155"/>
      <c r="G277" s="68">
        <f t="shared" si="48"/>
        <v>0</v>
      </c>
      <c r="I277" s="119"/>
      <c r="J277" s="58">
        <f t="shared" si="49"/>
        <v>0</v>
      </c>
      <c r="K277" s="185" t="e">
        <f>VLOOKUP(C277,Personal!B:D,3,FALSE)</f>
        <v>#N/A</v>
      </c>
      <c r="L277" s="57">
        <f t="shared" si="50"/>
        <v>0</v>
      </c>
      <c r="M277" s="56">
        <f t="shared" si="47"/>
        <v>0</v>
      </c>
      <c r="N277" s="101" t="str">
        <f t="shared" si="52"/>
        <v>OK</v>
      </c>
      <c r="O277" s="103"/>
    </row>
    <row r="278" spans="2:15">
      <c r="B278" s="99">
        <v>17</v>
      </c>
      <c r="C278" s="154"/>
      <c r="D278" s="157"/>
      <c r="E278" s="135">
        <f>IF(C278=0,0,VLOOKUP(C278,Personal!B:C,2,FALSE))</f>
        <v>0</v>
      </c>
      <c r="F278" s="155"/>
      <c r="G278" s="68">
        <f t="shared" si="48"/>
        <v>0</v>
      </c>
      <c r="I278" s="119"/>
      <c r="J278" s="58">
        <f t="shared" si="49"/>
        <v>0</v>
      </c>
      <c r="K278" s="185" t="e">
        <f>VLOOKUP(C278,Personal!B:D,3,FALSE)</f>
        <v>#N/A</v>
      </c>
      <c r="L278" s="57">
        <f t="shared" si="50"/>
        <v>0</v>
      </c>
      <c r="M278" s="56">
        <f t="shared" si="47"/>
        <v>0</v>
      </c>
      <c r="N278" s="101" t="str">
        <f t="shared" si="52"/>
        <v>OK</v>
      </c>
      <c r="O278" s="103"/>
    </row>
    <row r="279" spans="2:15">
      <c r="B279" s="99">
        <v>18</v>
      </c>
      <c r="C279" s="154"/>
      <c r="D279" s="157"/>
      <c r="E279" s="135">
        <f>IF(C279=0,0,VLOOKUP(C279,Personal!B:C,2,FALSE))</f>
        <v>0</v>
      </c>
      <c r="F279" s="155"/>
      <c r="G279" s="68">
        <f t="shared" si="48"/>
        <v>0</v>
      </c>
      <c r="I279" s="119"/>
      <c r="J279" s="58">
        <f t="shared" si="49"/>
        <v>0</v>
      </c>
      <c r="K279" s="185" t="e">
        <f>VLOOKUP(C279,Personal!B:D,3,FALSE)</f>
        <v>#N/A</v>
      </c>
      <c r="L279" s="57">
        <f t="shared" si="50"/>
        <v>0</v>
      </c>
      <c r="M279" s="56">
        <f t="shared" si="47"/>
        <v>0</v>
      </c>
      <c r="N279" s="101" t="str">
        <f t="shared" si="52"/>
        <v>OK</v>
      </c>
      <c r="O279" s="103"/>
    </row>
    <row r="280" spans="2:15">
      <c r="B280" s="99">
        <v>19</v>
      </c>
      <c r="C280" s="154"/>
      <c r="D280" s="157"/>
      <c r="E280" s="135">
        <f>IF(C280=0,0,VLOOKUP(C280,Personal!B:C,2,FALSE))</f>
        <v>0</v>
      </c>
      <c r="F280" s="155"/>
      <c r="G280" s="68">
        <f t="shared" si="48"/>
        <v>0</v>
      </c>
      <c r="I280" s="119"/>
      <c r="J280" s="58">
        <f t="shared" si="49"/>
        <v>0</v>
      </c>
      <c r="K280" s="185" t="e">
        <f>VLOOKUP(C280,Personal!B:D,3,FALSE)</f>
        <v>#N/A</v>
      </c>
      <c r="L280" s="57">
        <f t="shared" si="50"/>
        <v>0</v>
      </c>
      <c r="M280" s="56">
        <f t="shared" si="47"/>
        <v>0</v>
      </c>
      <c r="N280" s="101" t="str">
        <f>IF(J280=L280,"OK","LIMITADO A MÁXIMO CONVOCATORIA")</f>
        <v>OK</v>
      </c>
      <c r="O280" s="103"/>
    </row>
    <row r="281" spans="2:15">
      <c r="B281" s="99">
        <v>20</v>
      </c>
      <c r="C281" s="154"/>
      <c r="D281" s="157"/>
      <c r="E281" s="135">
        <f>IF(C281=0,0,VLOOKUP(C281,Personal!B:C,2,FALSE))</f>
        <v>0</v>
      </c>
      <c r="F281" s="155"/>
      <c r="G281" s="68">
        <f t="shared" si="48"/>
        <v>0</v>
      </c>
      <c r="I281" s="119"/>
      <c r="J281" s="58">
        <f t="shared" si="49"/>
        <v>0</v>
      </c>
      <c r="K281" s="185" t="e">
        <f>VLOOKUP(C281,Personal!B:D,3,FALSE)</f>
        <v>#N/A</v>
      </c>
      <c r="L281" s="57">
        <f t="shared" si="50"/>
        <v>0</v>
      </c>
      <c r="M281" s="56">
        <f t="shared" si="47"/>
        <v>0</v>
      </c>
      <c r="N281" s="101" t="str">
        <f>IF(J281=L281,"OK","LIMITADO A MÁXIMO CONVOCATORIA")</f>
        <v>OK</v>
      </c>
      <c r="O281" s="103"/>
    </row>
    <row r="282" spans="2:15">
      <c r="B282" s="99">
        <v>21</v>
      </c>
      <c r="C282" s="154"/>
      <c r="D282" s="154"/>
      <c r="E282" s="135">
        <f>IF(C282=0,0,VLOOKUP(C282,Personal!B:C,2,FALSE))</f>
        <v>0</v>
      </c>
      <c r="F282" s="155"/>
      <c r="G282" s="68">
        <f t="shared" si="48"/>
        <v>0</v>
      </c>
      <c r="I282" s="119"/>
      <c r="J282" s="58">
        <f t="shared" si="49"/>
        <v>0</v>
      </c>
      <c r="K282" s="185" t="e">
        <f>VLOOKUP(C282,Personal!B:D,3,FALSE)</f>
        <v>#N/A</v>
      </c>
      <c r="L282" s="57">
        <f t="shared" si="50"/>
        <v>0</v>
      </c>
      <c r="M282" s="56">
        <f t="shared" si="47"/>
        <v>0</v>
      </c>
      <c r="N282" s="101" t="str">
        <f>IF(J282=L282,"OK","LIMITADO A MÁXIMO CONVOCATORIA")</f>
        <v>OK</v>
      </c>
      <c r="O282" s="103"/>
    </row>
    <row r="283" spans="2:15">
      <c r="B283" s="99">
        <v>22</v>
      </c>
      <c r="C283" s="154"/>
      <c r="D283" s="157"/>
      <c r="E283" s="135">
        <f>IF(C283=0,0,VLOOKUP(C283,Personal!B:C,2,FALSE))</f>
        <v>0</v>
      </c>
      <c r="F283" s="155"/>
      <c r="G283" s="68">
        <f t="shared" si="48"/>
        <v>0</v>
      </c>
      <c r="I283" s="119"/>
      <c r="J283" s="58">
        <f t="shared" si="49"/>
        <v>0</v>
      </c>
      <c r="K283" s="185" t="e">
        <f>VLOOKUP(C283,Personal!B:D,3,FALSE)</f>
        <v>#N/A</v>
      </c>
      <c r="L283" s="57">
        <f t="shared" si="50"/>
        <v>0</v>
      </c>
      <c r="M283" s="56">
        <f t="shared" si="47"/>
        <v>0</v>
      </c>
      <c r="N283" s="101" t="str">
        <f t="shared" ref="N283:N289" si="53">IF(J283=L283,"OK","LIMITADO A MÁXIMO CONVOCATORIA")</f>
        <v>OK</v>
      </c>
      <c r="O283" s="103"/>
    </row>
    <row r="284" spans="2:15">
      <c r="B284" s="99">
        <v>23</v>
      </c>
      <c r="C284" s="154"/>
      <c r="D284" s="157"/>
      <c r="E284" s="135">
        <f>IF(C284=0,0,VLOOKUP(C284,Personal!B:C,2,FALSE))</f>
        <v>0</v>
      </c>
      <c r="F284" s="155"/>
      <c r="G284" s="68">
        <f t="shared" si="48"/>
        <v>0</v>
      </c>
      <c r="I284" s="119"/>
      <c r="J284" s="58">
        <f t="shared" si="49"/>
        <v>0</v>
      </c>
      <c r="K284" s="185" t="e">
        <f>VLOOKUP(C284,Personal!B:D,3,FALSE)</f>
        <v>#N/A</v>
      </c>
      <c r="L284" s="57">
        <f t="shared" si="50"/>
        <v>0</v>
      </c>
      <c r="M284" s="56">
        <f t="shared" si="47"/>
        <v>0</v>
      </c>
      <c r="N284" s="101" t="str">
        <f t="shared" si="53"/>
        <v>OK</v>
      </c>
      <c r="O284" s="103"/>
    </row>
    <row r="285" spans="2:15">
      <c r="B285" s="99">
        <v>24</v>
      </c>
      <c r="C285" s="154"/>
      <c r="D285" s="157"/>
      <c r="E285" s="135">
        <f>IF(C285=0,0,VLOOKUP(C285,Personal!B:C,2,FALSE))</f>
        <v>0</v>
      </c>
      <c r="F285" s="155"/>
      <c r="G285" s="68">
        <f t="shared" si="48"/>
        <v>0</v>
      </c>
      <c r="I285" s="119"/>
      <c r="J285" s="58">
        <f t="shared" si="49"/>
        <v>0</v>
      </c>
      <c r="K285" s="185" t="e">
        <f>VLOOKUP(C285,Personal!B:D,3,FALSE)</f>
        <v>#N/A</v>
      </c>
      <c r="L285" s="57">
        <f t="shared" si="50"/>
        <v>0</v>
      </c>
      <c r="M285" s="56">
        <f t="shared" si="47"/>
        <v>0</v>
      </c>
      <c r="N285" s="101" t="str">
        <f t="shared" si="53"/>
        <v>OK</v>
      </c>
      <c r="O285" s="103"/>
    </row>
    <row r="286" spans="2:15">
      <c r="B286" s="99">
        <v>25</v>
      </c>
      <c r="C286" s="154"/>
      <c r="D286" s="157"/>
      <c r="E286" s="135">
        <f>IF(C286=0,0,VLOOKUP(C286,Personal!B:C,2,FALSE))</f>
        <v>0</v>
      </c>
      <c r="F286" s="155"/>
      <c r="G286" s="68">
        <f t="shared" si="48"/>
        <v>0</v>
      </c>
      <c r="I286" s="119"/>
      <c r="J286" s="58">
        <f t="shared" si="49"/>
        <v>0</v>
      </c>
      <c r="K286" s="185" t="e">
        <f>VLOOKUP(C286,Personal!B:D,3,FALSE)</f>
        <v>#N/A</v>
      </c>
      <c r="L286" s="57">
        <f t="shared" si="50"/>
        <v>0</v>
      </c>
      <c r="M286" s="56">
        <f t="shared" si="47"/>
        <v>0</v>
      </c>
      <c r="N286" s="101" t="str">
        <f t="shared" si="53"/>
        <v>OK</v>
      </c>
      <c r="O286" s="103"/>
    </row>
    <row r="287" spans="2:15">
      <c r="B287" s="99">
        <v>26</v>
      </c>
      <c r="C287" s="154"/>
      <c r="D287" s="157"/>
      <c r="E287" s="135">
        <f>IF(C287=0,0,VLOOKUP(C287,Personal!B:C,2,FALSE))</f>
        <v>0</v>
      </c>
      <c r="F287" s="155"/>
      <c r="G287" s="68">
        <f t="shared" si="48"/>
        <v>0</v>
      </c>
      <c r="I287" s="119"/>
      <c r="J287" s="58">
        <f t="shared" si="49"/>
        <v>0</v>
      </c>
      <c r="K287" s="185" t="e">
        <f>VLOOKUP(C287,Personal!B:D,3,FALSE)</f>
        <v>#N/A</v>
      </c>
      <c r="L287" s="57">
        <f t="shared" si="50"/>
        <v>0</v>
      </c>
      <c r="M287" s="56">
        <f t="shared" si="47"/>
        <v>0</v>
      </c>
      <c r="N287" s="101" t="str">
        <f t="shared" si="53"/>
        <v>OK</v>
      </c>
      <c r="O287" s="103"/>
    </row>
    <row r="288" spans="2:15">
      <c r="B288" s="99">
        <v>27</v>
      </c>
      <c r="C288" s="154"/>
      <c r="D288" s="157"/>
      <c r="E288" s="135">
        <f>IF(C288=0,0,VLOOKUP(C288,Personal!B:C,2,FALSE))</f>
        <v>0</v>
      </c>
      <c r="F288" s="155"/>
      <c r="G288" s="68">
        <f t="shared" si="48"/>
        <v>0</v>
      </c>
      <c r="I288" s="119"/>
      <c r="J288" s="58">
        <f t="shared" si="49"/>
        <v>0</v>
      </c>
      <c r="K288" s="185" t="e">
        <f>VLOOKUP(C288,Personal!B:D,3,FALSE)</f>
        <v>#N/A</v>
      </c>
      <c r="L288" s="57">
        <f t="shared" si="50"/>
        <v>0</v>
      </c>
      <c r="M288" s="56">
        <f t="shared" si="47"/>
        <v>0</v>
      </c>
      <c r="N288" s="101" t="str">
        <f t="shared" si="53"/>
        <v>OK</v>
      </c>
      <c r="O288" s="103"/>
    </row>
    <row r="289" spans="1:15">
      <c r="B289" s="99">
        <v>28</v>
      </c>
      <c r="C289" s="154"/>
      <c r="D289" s="157"/>
      <c r="E289" s="135">
        <f>IF(C289=0,0,VLOOKUP(C289,Personal!B:C,2,FALSE))</f>
        <v>0</v>
      </c>
      <c r="F289" s="155"/>
      <c r="G289" s="68">
        <f t="shared" si="48"/>
        <v>0</v>
      </c>
      <c r="I289" s="119"/>
      <c r="J289" s="58">
        <f t="shared" si="49"/>
        <v>0</v>
      </c>
      <c r="K289" s="185" t="e">
        <f>VLOOKUP(C289,Personal!B:D,3,FALSE)</f>
        <v>#N/A</v>
      </c>
      <c r="L289" s="57">
        <f t="shared" si="50"/>
        <v>0</v>
      </c>
      <c r="M289" s="56">
        <f t="shared" si="47"/>
        <v>0</v>
      </c>
      <c r="N289" s="101" t="str">
        <f t="shared" si="53"/>
        <v>OK</v>
      </c>
      <c r="O289" s="103"/>
    </row>
    <row r="290" spans="1:15">
      <c r="B290" s="99">
        <v>29</v>
      </c>
      <c r="C290" s="154"/>
      <c r="D290" s="157"/>
      <c r="E290" s="135">
        <f>IF(C290=0,0,VLOOKUP(C290,Personal!B:C,2,FALSE))</f>
        <v>0</v>
      </c>
      <c r="F290" s="155"/>
      <c r="G290" s="68">
        <f t="shared" si="48"/>
        <v>0</v>
      </c>
      <c r="I290" s="119"/>
      <c r="J290" s="58">
        <f t="shared" si="49"/>
        <v>0</v>
      </c>
      <c r="K290" s="185" t="e">
        <f>VLOOKUP(C290,Personal!B:D,3,FALSE)</f>
        <v>#N/A</v>
      </c>
      <c r="L290" s="57">
        <f t="shared" si="50"/>
        <v>0</v>
      </c>
      <c r="M290" s="56">
        <f t="shared" si="47"/>
        <v>0</v>
      </c>
      <c r="N290" s="101" t="str">
        <f>IF(J290=L290,"OK","LIMITADO A MÁXIMO CONVOCATORIA")</f>
        <v>OK</v>
      </c>
      <c r="O290" s="103"/>
    </row>
    <row r="291" spans="1:15" ht="13.5" thickBot="1">
      <c r="B291" s="99">
        <v>30</v>
      </c>
      <c r="C291" s="154"/>
      <c r="D291" s="157"/>
      <c r="E291" s="135">
        <f>IF(C291=0,0,VLOOKUP(C291,Personal!B:C,2,FALSE))</f>
        <v>0</v>
      </c>
      <c r="F291" s="155"/>
      <c r="G291" s="68">
        <f t="shared" si="48"/>
        <v>0</v>
      </c>
      <c r="I291" s="119"/>
      <c r="J291" s="58">
        <f t="shared" si="49"/>
        <v>0</v>
      </c>
      <c r="K291" s="185" t="e">
        <f>VLOOKUP(C291,Personal!B:D,3,FALSE)</f>
        <v>#N/A</v>
      </c>
      <c r="L291" s="57">
        <f t="shared" si="50"/>
        <v>0</v>
      </c>
      <c r="M291" s="56">
        <f t="shared" si="47"/>
        <v>0</v>
      </c>
      <c r="N291" s="101" t="str">
        <f>IF(J291=L291,"OK","LIMITADO A MÁXIMO CONVOCATORIA")</f>
        <v>OK</v>
      </c>
      <c r="O291" s="103"/>
    </row>
    <row r="292" spans="1:15" ht="26.25" thickBot="1">
      <c r="C292" s="131" t="s">
        <v>1554</v>
      </c>
      <c r="D292" s="131"/>
      <c r="E292" s="132"/>
      <c r="F292" s="133">
        <f>+SUM(F262:F291)</f>
        <v>0</v>
      </c>
      <c r="G292" s="133">
        <f>+SUM(G262:G291)</f>
        <v>0</v>
      </c>
      <c r="I292" s="119"/>
      <c r="J292" s="104" t="s">
        <v>1547</v>
      </c>
      <c r="K292" s="125"/>
      <c r="L292" s="105" t="s">
        <v>1547</v>
      </c>
      <c r="M292" s="89">
        <f>+SUM(M262:M291)</f>
        <v>0</v>
      </c>
      <c r="N292" s="118"/>
      <c r="O292" s="128"/>
    </row>
    <row r="293" spans="1:15" ht="13.5" thickBot="1">
      <c r="I293" s="120"/>
      <c r="J293" s="121"/>
      <c r="K293" s="121"/>
      <c r="L293" s="121"/>
      <c r="M293" s="121"/>
      <c r="N293" s="121"/>
      <c r="O293" s="108"/>
    </row>
    <row r="294" spans="1:15" ht="13.5" thickBot="1"/>
    <row r="295" spans="1:15" s="16" customFormat="1" ht="25.5">
      <c r="A295" s="87"/>
      <c r="B295" s="87"/>
      <c r="C295" s="129" t="s">
        <v>1530</v>
      </c>
      <c r="D295" s="158" t="s">
        <v>45</v>
      </c>
      <c r="F295" s="129" t="s">
        <v>1641</v>
      </c>
      <c r="G295" s="130"/>
      <c r="H295" s="23"/>
      <c r="I295" s="113"/>
      <c r="J295" s="85"/>
      <c r="K295" s="85"/>
      <c r="L295" s="114"/>
      <c r="M295" s="85"/>
      <c r="N295" s="115"/>
      <c r="O295" s="94"/>
    </row>
    <row r="296" spans="1:15" s="16" customFormat="1" ht="63.75">
      <c r="A296" s="87"/>
      <c r="B296" s="87"/>
      <c r="C296" s="13" t="s">
        <v>1038</v>
      </c>
      <c r="D296" s="88" t="s">
        <v>1543</v>
      </c>
      <c r="E296" s="88" t="s">
        <v>1556</v>
      </c>
      <c r="F296" s="13" t="s">
        <v>1639</v>
      </c>
      <c r="G296" s="13" t="s">
        <v>1640</v>
      </c>
      <c r="H296" s="23"/>
      <c r="I296" s="116"/>
      <c r="J296" s="95" t="s">
        <v>1544</v>
      </c>
      <c r="K296" s="95" t="s">
        <v>1593</v>
      </c>
      <c r="L296" s="96" t="s">
        <v>1651</v>
      </c>
      <c r="M296" s="13" t="s">
        <v>1546</v>
      </c>
      <c r="N296" s="88" t="s">
        <v>1652</v>
      </c>
      <c r="O296" s="98"/>
    </row>
    <row r="297" spans="1:15">
      <c r="B297" s="99">
        <v>1</v>
      </c>
      <c r="C297" s="154"/>
      <c r="D297" s="157"/>
      <c r="E297" s="135">
        <f>IF(C297=0,0,VLOOKUP(C297,Personal!B:C,2,FALSE))</f>
        <v>0</v>
      </c>
      <c r="F297" s="155"/>
      <c r="G297" s="68">
        <f>IF(F297=0,0,E297/K297*F297)</f>
        <v>0</v>
      </c>
      <c r="I297" s="117"/>
      <c r="J297" s="58">
        <f>IF(E297=0,0,E297/K297)</f>
        <v>0</v>
      </c>
      <c r="K297" s="185" t="e">
        <f>VLOOKUP(C297,Personal!B:D,3,FALSE)</f>
        <v>#N/A</v>
      </c>
      <c r="L297" s="57">
        <f>+MIN(J297,80)</f>
        <v>0</v>
      </c>
      <c r="M297" s="56">
        <f t="shared" ref="M297:M326" si="54">+L297*F297</f>
        <v>0</v>
      </c>
      <c r="N297" s="101" t="str">
        <f>IF(J297=L297,"OK","LIMITADO A MÁXIMO CONVOCATORIA")</f>
        <v>OK</v>
      </c>
      <c r="O297" s="103"/>
    </row>
    <row r="298" spans="1:15">
      <c r="B298" s="99">
        <v>2</v>
      </c>
      <c r="C298" s="154"/>
      <c r="D298" s="157"/>
      <c r="E298" s="135">
        <f>IF(C298=0,0,VLOOKUP(C298,Personal!B:C,2,FALSE))</f>
        <v>0</v>
      </c>
      <c r="F298" s="155"/>
      <c r="G298" s="68">
        <f t="shared" ref="G298:G326" si="55">IF(F298=0,0,E298/K298*F298)</f>
        <v>0</v>
      </c>
      <c r="I298" s="119"/>
      <c r="J298" s="58">
        <f t="shared" ref="J298:J326" si="56">IF(E298=0,0,E298/K298)</f>
        <v>0</v>
      </c>
      <c r="K298" s="185" t="e">
        <f>VLOOKUP(C298,Personal!B:D,3,FALSE)</f>
        <v>#N/A</v>
      </c>
      <c r="L298" s="57">
        <f t="shared" ref="L298:L326" si="57">+MIN(J298,80)</f>
        <v>0</v>
      </c>
      <c r="M298" s="56">
        <f t="shared" si="54"/>
        <v>0</v>
      </c>
      <c r="N298" s="101" t="str">
        <f t="shared" ref="N298:N305" si="58">IF(J298=L298,"OK","LIMITADO A MÁXIMO CONVOCATORIA")</f>
        <v>OK</v>
      </c>
      <c r="O298" s="103"/>
    </row>
    <row r="299" spans="1:15">
      <c r="B299" s="99">
        <v>3</v>
      </c>
      <c r="C299" s="154"/>
      <c r="D299" s="157"/>
      <c r="E299" s="135">
        <f>IF(C299=0,0,VLOOKUP(C299,Personal!B:C,2,FALSE))</f>
        <v>0</v>
      </c>
      <c r="F299" s="155"/>
      <c r="G299" s="68">
        <f t="shared" si="55"/>
        <v>0</v>
      </c>
      <c r="I299" s="119"/>
      <c r="J299" s="58">
        <f t="shared" si="56"/>
        <v>0</v>
      </c>
      <c r="K299" s="185" t="e">
        <f>VLOOKUP(C299,Personal!B:D,3,FALSE)</f>
        <v>#N/A</v>
      </c>
      <c r="L299" s="57">
        <f t="shared" si="57"/>
        <v>0</v>
      </c>
      <c r="M299" s="56">
        <f t="shared" si="54"/>
        <v>0</v>
      </c>
      <c r="N299" s="101" t="str">
        <f t="shared" si="58"/>
        <v>OK</v>
      </c>
      <c r="O299" s="103"/>
    </row>
    <row r="300" spans="1:15">
      <c r="B300" s="99">
        <v>4</v>
      </c>
      <c r="C300" s="154"/>
      <c r="D300" s="157"/>
      <c r="E300" s="135">
        <f>IF(C300=0,0,VLOOKUP(C300,Personal!B:C,2,FALSE))</f>
        <v>0</v>
      </c>
      <c r="F300" s="155"/>
      <c r="G300" s="68">
        <f t="shared" si="55"/>
        <v>0</v>
      </c>
      <c r="I300" s="119"/>
      <c r="J300" s="58">
        <f t="shared" si="56"/>
        <v>0</v>
      </c>
      <c r="K300" s="185" t="e">
        <f>VLOOKUP(C300,Personal!B:D,3,FALSE)</f>
        <v>#N/A</v>
      </c>
      <c r="L300" s="57">
        <f t="shared" si="57"/>
        <v>0</v>
      </c>
      <c r="M300" s="56">
        <f t="shared" si="54"/>
        <v>0</v>
      </c>
      <c r="N300" s="101" t="str">
        <f t="shared" si="58"/>
        <v>OK</v>
      </c>
      <c r="O300" s="103"/>
    </row>
    <row r="301" spans="1:15">
      <c r="B301" s="99">
        <v>5</v>
      </c>
      <c r="C301" s="154"/>
      <c r="D301" s="157"/>
      <c r="E301" s="135">
        <f>IF(C301=0,0,VLOOKUP(C301,Personal!B:C,2,FALSE))</f>
        <v>0</v>
      </c>
      <c r="F301" s="155"/>
      <c r="G301" s="68">
        <f t="shared" si="55"/>
        <v>0</v>
      </c>
      <c r="I301" s="119"/>
      <c r="J301" s="58">
        <f t="shared" si="56"/>
        <v>0</v>
      </c>
      <c r="K301" s="185" t="e">
        <f>VLOOKUP(C301,Personal!B:D,3,FALSE)</f>
        <v>#N/A</v>
      </c>
      <c r="L301" s="57">
        <f t="shared" si="57"/>
        <v>0</v>
      </c>
      <c r="M301" s="56">
        <f t="shared" si="54"/>
        <v>0</v>
      </c>
      <c r="N301" s="101" t="str">
        <f t="shared" si="58"/>
        <v>OK</v>
      </c>
      <c r="O301" s="103"/>
    </row>
    <row r="302" spans="1:15">
      <c r="B302" s="99">
        <v>6</v>
      </c>
      <c r="C302" s="154"/>
      <c r="D302" s="157"/>
      <c r="E302" s="135">
        <f>IF(C302=0,0,VLOOKUP(C302,Personal!B:C,2,FALSE))</f>
        <v>0</v>
      </c>
      <c r="F302" s="155"/>
      <c r="G302" s="68">
        <f t="shared" si="55"/>
        <v>0</v>
      </c>
      <c r="I302" s="119"/>
      <c r="J302" s="58">
        <f t="shared" si="56"/>
        <v>0</v>
      </c>
      <c r="K302" s="185" t="e">
        <f>VLOOKUP(C302,Personal!B:D,3,FALSE)</f>
        <v>#N/A</v>
      </c>
      <c r="L302" s="57">
        <f t="shared" si="57"/>
        <v>0</v>
      </c>
      <c r="M302" s="56">
        <f t="shared" si="54"/>
        <v>0</v>
      </c>
      <c r="N302" s="101" t="str">
        <f t="shared" si="58"/>
        <v>OK</v>
      </c>
      <c r="O302" s="103"/>
    </row>
    <row r="303" spans="1:15">
      <c r="B303" s="99">
        <v>7</v>
      </c>
      <c r="C303" s="154"/>
      <c r="D303" s="157"/>
      <c r="E303" s="135">
        <f>IF(C303=0,0,VLOOKUP(C303,Personal!B:C,2,FALSE))</f>
        <v>0</v>
      </c>
      <c r="F303" s="155"/>
      <c r="G303" s="68">
        <f t="shared" si="55"/>
        <v>0</v>
      </c>
      <c r="I303" s="119"/>
      <c r="J303" s="58">
        <f t="shared" si="56"/>
        <v>0</v>
      </c>
      <c r="K303" s="185" t="e">
        <f>VLOOKUP(C303,Personal!B:D,3,FALSE)</f>
        <v>#N/A</v>
      </c>
      <c r="L303" s="57">
        <f t="shared" si="57"/>
        <v>0</v>
      </c>
      <c r="M303" s="56">
        <f t="shared" si="54"/>
        <v>0</v>
      </c>
      <c r="N303" s="101" t="str">
        <f t="shared" si="58"/>
        <v>OK</v>
      </c>
      <c r="O303" s="103"/>
    </row>
    <row r="304" spans="1:15">
      <c r="B304" s="99">
        <v>8</v>
      </c>
      <c r="C304" s="154"/>
      <c r="D304" s="157"/>
      <c r="E304" s="135">
        <f>IF(C304=0,0,VLOOKUP(C304,Personal!B:C,2,FALSE))</f>
        <v>0</v>
      </c>
      <c r="F304" s="155"/>
      <c r="G304" s="68">
        <f t="shared" si="55"/>
        <v>0</v>
      </c>
      <c r="I304" s="119"/>
      <c r="J304" s="58">
        <f t="shared" si="56"/>
        <v>0</v>
      </c>
      <c r="K304" s="185" t="e">
        <f>VLOOKUP(C304,Personal!B:D,3,FALSE)</f>
        <v>#N/A</v>
      </c>
      <c r="L304" s="57">
        <f t="shared" si="57"/>
        <v>0</v>
      </c>
      <c r="M304" s="56">
        <f t="shared" si="54"/>
        <v>0</v>
      </c>
      <c r="N304" s="101" t="str">
        <f t="shared" si="58"/>
        <v>OK</v>
      </c>
      <c r="O304" s="103"/>
    </row>
    <row r="305" spans="2:15">
      <c r="B305" s="99">
        <v>9</v>
      </c>
      <c r="C305" s="154"/>
      <c r="D305" s="157"/>
      <c r="E305" s="135">
        <f>IF(C305=0,0,VLOOKUP(C305,Personal!B:C,2,FALSE))</f>
        <v>0</v>
      </c>
      <c r="F305" s="155"/>
      <c r="G305" s="68">
        <f t="shared" si="55"/>
        <v>0</v>
      </c>
      <c r="I305" s="119"/>
      <c r="J305" s="58">
        <f t="shared" si="56"/>
        <v>0</v>
      </c>
      <c r="K305" s="185" t="e">
        <f>VLOOKUP(C305,Personal!B:D,3,FALSE)</f>
        <v>#N/A</v>
      </c>
      <c r="L305" s="57">
        <f t="shared" si="57"/>
        <v>0</v>
      </c>
      <c r="M305" s="56">
        <f t="shared" si="54"/>
        <v>0</v>
      </c>
      <c r="N305" s="101" t="str">
        <f t="shared" si="58"/>
        <v>OK</v>
      </c>
      <c r="O305" s="103"/>
    </row>
    <row r="306" spans="2:15">
      <c r="B306" s="99">
        <v>10</v>
      </c>
      <c r="C306" s="154"/>
      <c r="D306" s="157"/>
      <c r="E306" s="135">
        <f>IF(C306=0,0,VLOOKUP(C306,Personal!B:C,2,FALSE))</f>
        <v>0</v>
      </c>
      <c r="F306" s="155"/>
      <c r="G306" s="68">
        <f t="shared" si="55"/>
        <v>0</v>
      </c>
      <c r="I306" s="119"/>
      <c r="J306" s="58">
        <f t="shared" si="56"/>
        <v>0</v>
      </c>
      <c r="K306" s="185" t="e">
        <f>VLOOKUP(C306,Personal!B:D,3,FALSE)</f>
        <v>#N/A</v>
      </c>
      <c r="L306" s="57">
        <f t="shared" si="57"/>
        <v>0</v>
      </c>
      <c r="M306" s="56">
        <f t="shared" si="54"/>
        <v>0</v>
      </c>
      <c r="N306" s="101" t="str">
        <f>IF(J306=L306,"OK","LIMITADO A MÁXIMO CONVOCATORIA")</f>
        <v>OK</v>
      </c>
      <c r="O306" s="103"/>
    </row>
    <row r="307" spans="2:15">
      <c r="B307" s="99">
        <v>11</v>
      </c>
      <c r="C307" s="154"/>
      <c r="D307" s="157"/>
      <c r="E307" s="135">
        <f>IF(C307=0,0,VLOOKUP(C307,Personal!B:C,2,FALSE))</f>
        <v>0</v>
      </c>
      <c r="F307" s="155"/>
      <c r="G307" s="68">
        <f t="shared" si="55"/>
        <v>0</v>
      </c>
      <c r="I307" s="119"/>
      <c r="J307" s="58">
        <f t="shared" si="56"/>
        <v>0</v>
      </c>
      <c r="K307" s="185" t="e">
        <f>VLOOKUP(C307,Personal!B:D,3,FALSE)</f>
        <v>#N/A</v>
      </c>
      <c r="L307" s="57">
        <f t="shared" si="57"/>
        <v>0</v>
      </c>
      <c r="M307" s="56">
        <f t="shared" si="54"/>
        <v>0</v>
      </c>
      <c r="N307" s="101" t="str">
        <f>IF(J307=L307,"OK","LIMITADO A MÁXIMO CONVOCATORIA")</f>
        <v>OK</v>
      </c>
      <c r="O307" s="103"/>
    </row>
    <row r="308" spans="2:15">
      <c r="B308" s="99">
        <v>12</v>
      </c>
      <c r="C308" s="154"/>
      <c r="D308" s="157"/>
      <c r="E308" s="135">
        <f>IF(C308=0,0,VLOOKUP(C308,Personal!B:C,2,FALSE))</f>
        <v>0</v>
      </c>
      <c r="F308" s="155"/>
      <c r="G308" s="68">
        <f t="shared" si="55"/>
        <v>0</v>
      </c>
      <c r="I308" s="119"/>
      <c r="J308" s="58">
        <f t="shared" si="56"/>
        <v>0</v>
      </c>
      <c r="K308" s="185" t="e">
        <f>VLOOKUP(C308,Personal!B:D,3,FALSE)</f>
        <v>#N/A</v>
      </c>
      <c r="L308" s="57">
        <f t="shared" si="57"/>
        <v>0</v>
      </c>
      <c r="M308" s="56">
        <f t="shared" si="54"/>
        <v>0</v>
      </c>
      <c r="N308" s="101" t="str">
        <f>IF(J308=L308,"OK","LIMITADO A MÁXIMO CONVOCATORIA")</f>
        <v>OK</v>
      </c>
      <c r="O308" s="103"/>
    </row>
    <row r="309" spans="2:15">
      <c r="B309" s="99">
        <v>13</v>
      </c>
      <c r="C309" s="154"/>
      <c r="D309" s="157"/>
      <c r="E309" s="135">
        <f>IF(C309=0,0,VLOOKUP(C309,Personal!B:C,2,FALSE))</f>
        <v>0</v>
      </c>
      <c r="F309" s="155"/>
      <c r="G309" s="68">
        <f t="shared" si="55"/>
        <v>0</v>
      </c>
      <c r="I309" s="119"/>
      <c r="J309" s="58">
        <f t="shared" si="56"/>
        <v>0</v>
      </c>
      <c r="K309" s="185" t="e">
        <f>VLOOKUP(C309,Personal!B:D,3,FALSE)</f>
        <v>#N/A</v>
      </c>
      <c r="L309" s="57">
        <f t="shared" si="57"/>
        <v>0</v>
      </c>
      <c r="M309" s="56">
        <f t="shared" si="54"/>
        <v>0</v>
      </c>
      <c r="N309" s="101" t="str">
        <f t="shared" ref="N309:N314" si="59">IF(J309=L309,"OK","LIMITADO A MÁXIMO CONVOCATORIA")</f>
        <v>OK</v>
      </c>
      <c r="O309" s="103"/>
    </row>
    <row r="310" spans="2:15">
      <c r="B310" s="99">
        <v>14</v>
      </c>
      <c r="C310" s="154"/>
      <c r="D310" s="157"/>
      <c r="E310" s="135">
        <f>IF(C310=0,0,VLOOKUP(C310,Personal!B:C,2,FALSE))</f>
        <v>0</v>
      </c>
      <c r="F310" s="155"/>
      <c r="G310" s="68">
        <f t="shared" si="55"/>
        <v>0</v>
      </c>
      <c r="I310" s="119"/>
      <c r="J310" s="58">
        <f t="shared" si="56"/>
        <v>0</v>
      </c>
      <c r="K310" s="185" t="e">
        <f>VLOOKUP(C310,Personal!B:D,3,FALSE)</f>
        <v>#N/A</v>
      </c>
      <c r="L310" s="57">
        <f t="shared" si="57"/>
        <v>0</v>
      </c>
      <c r="M310" s="56">
        <f t="shared" si="54"/>
        <v>0</v>
      </c>
      <c r="N310" s="101" t="str">
        <f t="shared" si="59"/>
        <v>OK</v>
      </c>
      <c r="O310" s="103"/>
    </row>
    <row r="311" spans="2:15">
      <c r="B311" s="99">
        <v>15</v>
      </c>
      <c r="C311" s="154"/>
      <c r="D311" s="157"/>
      <c r="E311" s="135">
        <f>IF(C311=0,0,VLOOKUP(C311,Personal!B:C,2,FALSE))</f>
        <v>0</v>
      </c>
      <c r="F311" s="155"/>
      <c r="G311" s="68">
        <f t="shared" si="55"/>
        <v>0</v>
      </c>
      <c r="I311" s="119"/>
      <c r="J311" s="58">
        <f t="shared" si="56"/>
        <v>0</v>
      </c>
      <c r="K311" s="185" t="e">
        <f>VLOOKUP(C311,Personal!B:D,3,FALSE)</f>
        <v>#N/A</v>
      </c>
      <c r="L311" s="57">
        <f t="shared" si="57"/>
        <v>0</v>
      </c>
      <c r="M311" s="56">
        <f t="shared" si="54"/>
        <v>0</v>
      </c>
      <c r="N311" s="101" t="str">
        <f t="shared" si="59"/>
        <v>OK</v>
      </c>
      <c r="O311" s="103"/>
    </row>
    <row r="312" spans="2:15">
      <c r="B312" s="99">
        <v>16</v>
      </c>
      <c r="C312" s="154"/>
      <c r="D312" s="157"/>
      <c r="E312" s="135">
        <f>IF(C312=0,0,VLOOKUP(C312,Personal!B:C,2,FALSE))</f>
        <v>0</v>
      </c>
      <c r="F312" s="155"/>
      <c r="G312" s="68">
        <f t="shared" si="55"/>
        <v>0</v>
      </c>
      <c r="I312" s="119"/>
      <c r="J312" s="58">
        <f t="shared" si="56"/>
        <v>0</v>
      </c>
      <c r="K312" s="185" t="e">
        <f>VLOOKUP(C312,Personal!B:D,3,FALSE)</f>
        <v>#N/A</v>
      </c>
      <c r="L312" s="57">
        <f t="shared" si="57"/>
        <v>0</v>
      </c>
      <c r="M312" s="56">
        <f t="shared" si="54"/>
        <v>0</v>
      </c>
      <c r="N312" s="101" t="str">
        <f t="shared" si="59"/>
        <v>OK</v>
      </c>
      <c r="O312" s="103"/>
    </row>
    <row r="313" spans="2:15">
      <c r="B313" s="99">
        <v>17</v>
      </c>
      <c r="C313" s="154"/>
      <c r="D313" s="157"/>
      <c r="E313" s="135">
        <f>IF(C313=0,0,VLOOKUP(C313,Personal!B:C,2,FALSE))</f>
        <v>0</v>
      </c>
      <c r="F313" s="155"/>
      <c r="G313" s="68">
        <f t="shared" si="55"/>
        <v>0</v>
      </c>
      <c r="I313" s="119"/>
      <c r="J313" s="58">
        <f t="shared" si="56"/>
        <v>0</v>
      </c>
      <c r="K313" s="185" t="e">
        <f>VLOOKUP(C313,Personal!B:D,3,FALSE)</f>
        <v>#N/A</v>
      </c>
      <c r="L313" s="57">
        <f t="shared" si="57"/>
        <v>0</v>
      </c>
      <c r="M313" s="56">
        <f t="shared" si="54"/>
        <v>0</v>
      </c>
      <c r="N313" s="101" t="str">
        <f t="shared" si="59"/>
        <v>OK</v>
      </c>
      <c r="O313" s="103"/>
    </row>
    <row r="314" spans="2:15">
      <c r="B314" s="99">
        <v>18</v>
      </c>
      <c r="C314" s="154"/>
      <c r="D314" s="157"/>
      <c r="E314" s="135">
        <f>IF(C314=0,0,VLOOKUP(C314,Personal!B:C,2,FALSE))</f>
        <v>0</v>
      </c>
      <c r="F314" s="155"/>
      <c r="G314" s="68">
        <f t="shared" si="55"/>
        <v>0</v>
      </c>
      <c r="I314" s="119"/>
      <c r="J314" s="58">
        <f t="shared" si="56"/>
        <v>0</v>
      </c>
      <c r="K314" s="185" t="e">
        <f>VLOOKUP(C314,Personal!B:D,3,FALSE)</f>
        <v>#N/A</v>
      </c>
      <c r="L314" s="57">
        <f t="shared" si="57"/>
        <v>0</v>
      </c>
      <c r="M314" s="56">
        <f t="shared" si="54"/>
        <v>0</v>
      </c>
      <c r="N314" s="101" t="str">
        <f t="shared" si="59"/>
        <v>OK</v>
      </c>
      <c r="O314" s="103"/>
    </row>
    <row r="315" spans="2:15">
      <c r="B315" s="99">
        <v>19</v>
      </c>
      <c r="C315" s="154"/>
      <c r="D315" s="157"/>
      <c r="E315" s="135">
        <f>IF(C315=0,0,VLOOKUP(C315,Personal!B:C,2,FALSE))</f>
        <v>0</v>
      </c>
      <c r="F315" s="155"/>
      <c r="G315" s="68">
        <f t="shared" si="55"/>
        <v>0</v>
      </c>
      <c r="I315" s="119"/>
      <c r="J315" s="58">
        <f t="shared" si="56"/>
        <v>0</v>
      </c>
      <c r="K315" s="185" t="e">
        <f>VLOOKUP(C315,Personal!B:D,3,FALSE)</f>
        <v>#N/A</v>
      </c>
      <c r="L315" s="57">
        <f t="shared" si="57"/>
        <v>0</v>
      </c>
      <c r="M315" s="56">
        <f t="shared" si="54"/>
        <v>0</v>
      </c>
      <c r="N315" s="101" t="str">
        <f>IF(J315=L315,"OK","LIMITADO A MÁXIMO CONVOCATORIA")</f>
        <v>OK</v>
      </c>
      <c r="O315" s="103"/>
    </row>
    <row r="316" spans="2:15">
      <c r="B316" s="99">
        <v>20</v>
      </c>
      <c r="C316" s="154"/>
      <c r="D316" s="157"/>
      <c r="E316" s="135">
        <f>IF(C316=0,0,VLOOKUP(C316,Personal!B:C,2,FALSE))</f>
        <v>0</v>
      </c>
      <c r="F316" s="155"/>
      <c r="G316" s="68">
        <f t="shared" si="55"/>
        <v>0</v>
      </c>
      <c r="I316" s="119"/>
      <c r="J316" s="58">
        <f t="shared" si="56"/>
        <v>0</v>
      </c>
      <c r="K316" s="185" t="e">
        <f>VLOOKUP(C316,Personal!B:D,3,FALSE)</f>
        <v>#N/A</v>
      </c>
      <c r="L316" s="57">
        <f t="shared" si="57"/>
        <v>0</v>
      </c>
      <c r="M316" s="56">
        <f t="shared" si="54"/>
        <v>0</v>
      </c>
      <c r="N316" s="101" t="str">
        <f>IF(J316=L316,"OK","LIMITADO A MÁXIMO CONVOCATORIA")</f>
        <v>OK</v>
      </c>
      <c r="O316" s="103"/>
    </row>
    <row r="317" spans="2:15">
      <c r="B317" s="99">
        <v>21</v>
      </c>
      <c r="C317" s="154"/>
      <c r="D317" s="154"/>
      <c r="E317" s="135">
        <f>IF(C317=0,0,VLOOKUP(C317,Personal!B:C,2,FALSE))</f>
        <v>0</v>
      </c>
      <c r="F317" s="155"/>
      <c r="G317" s="68">
        <f t="shared" si="55"/>
        <v>0</v>
      </c>
      <c r="I317" s="119"/>
      <c r="J317" s="58">
        <f t="shared" si="56"/>
        <v>0</v>
      </c>
      <c r="K317" s="185" t="e">
        <f>VLOOKUP(C317,Personal!B:D,3,FALSE)</f>
        <v>#N/A</v>
      </c>
      <c r="L317" s="57">
        <f t="shared" si="57"/>
        <v>0</v>
      </c>
      <c r="M317" s="56">
        <f t="shared" si="54"/>
        <v>0</v>
      </c>
      <c r="N317" s="101" t="str">
        <f>IF(J317=L317,"OK","LIMITADO A MÁXIMO CONVOCATORIA")</f>
        <v>OK</v>
      </c>
      <c r="O317" s="103"/>
    </row>
    <row r="318" spans="2:15">
      <c r="B318" s="99">
        <v>22</v>
      </c>
      <c r="C318" s="154"/>
      <c r="D318" s="157"/>
      <c r="E318" s="135">
        <f>IF(C318=0,0,VLOOKUP(C318,Personal!B:C,2,FALSE))</f>
        <v>0</v>
      </c>
      <c r="F318" s="155"/>
      <c r="G318" s="68">
        <f t="shared" si="55"/>
        <v>0</v>
      </c>
      <c r="I318" s="119"/>
      <c r="J318" s="58">
        <f t="shared" si="56"/>
        <v>0</v>
      </c>
      <c r="K318" s="185" t="e">
        <f>VLOOKUP(C318,Personal!B:D,3,FALSE)</f>
        <v>#N/A</v>
      </c>
      <c r="L318" s="57">
        <f t="shared" si="57"/>
        <v>0</v>
      </c>
      <c r="M318" s="56">
        <f t="shared" si="54"/>
        <v>0</v>
      </c>
      <c r="N318" s="101" t="str">
        <f t="shared" ref="N318:N324" si="60">IF(J318=L318,"OK","LIMITADO A MÁXIMO CONVOCATORIA")</f>
        <v>OK</v>
      </c>
      <c r="O318" s="103"/>
    </row>
    <row r="319" spans="2:15">
      <c r="B319" s="99">
        <v>23</v>
      </c>
      <c r="C319" s="154"/>
      <c r="D319" s="157"/>
      <c r="E319" s="135">
        <f>IF(C319=0,0,VLOOKUP(C319,Personal!B:C,2,FALSE))</f>
        <v>0</v>
      </c>
      <c r="F319" s="155"/>
      <c r="G319" s="68">
        <f t="shared" si="55"/>
        <v>0</v>
      </c>
      <c r="I319" s="119"/>
      <c r="J319" s="58">
        <f t="shared" si="56"/>
        <v>0</v>
      </c>
      <c r="K319" s="185" t="e">
        <f>VLOOKUP(C319,Personal!B:D,3,FALSE)</f>
        <v>#N/A</v>
      </c>
      <c r="L319" s="57">
        <f t="shared" si="57"/>
        <v>0</v>
      </c>
      <c r="M319" s="56">
        <f t="shared" si="54"/>
        <v>0</v>
      </c>
      <c r="N319" s="101" t="str">
        <f t="shared" si="60"/>
        <v>OK</v>
      </c>
      <c r="O319" s="103"/>
    </row>
    <row r="320" spans="2:15">
      <c r="B320" s="99">
        <v>24</v>
      </c>
      <c r="C320" s="154"/>
      <c r="D320" s="157"/>
      <c r="E320" s="135">
        <f>IF(C320=0,0,VLOOKUP(C320,Personal!B:C,2,FALSE))</f>
        <v>0</v>
      </c>
      <c r="F320" s="155"/>
      <c r="G320" s="68">
        <f t="shared" si="55"/>
        <v>0</v>
      </c>
      <c r="I320" s="119"/>
      <c r="J320" s="58">
        <f t="shared" si="56"/>
        <v>0</v>
      </c>
      <c r="K320" s="185" t="e">
        <f>VLOOKUP(C320,Personal!B:D,3,FALSE)</f>
        <v>#N/A</v>
      </c>
      <c r="L320" s="57">
        <f t="shared" si="57"/>
        <v>0</v>
      </c>
      <c r="M320" s="56">
        <f t="shared" si="54"/>
        <v>0</v>
      </c>
      <c r="N320" s="101" t="str">
        <f t="shared" si="60"/>
        <v>OK</v>
      </c>
      <c r="O320" s="103"/>
    </row>
    <row r="321" spans="1:15">
      <c r="B321" s="99">
        <v>25</v>
      </c>
      <c r="C321" s="154"/>
      <c r="D321" s="157"/>
      <c r="E321" s="135">
        <f>IF(C321=0,0,VLOOKUP(C321,Personal!B:C,2,FALSE))</f>
        <v>0</v>
      </c>
      <c r="F321" s="155"/>
      <c r="G321" s="68">
        <f t="shared" si="55"/>
        <v>0</v>
      </c>
      <c r="I321" s="119"/>
      <c r="J321" s="58">
        <f t="shared" si="56"/>
        <v>0</v>
      </c>
      <c r="K321" s="185" t="e">
        <f>VLOOKUP(C321,Personal!B:D,3,FALSE)</f>
        <v>#N/A</v>
      </c>
      <c r="L321" s="57">
        <f t="shared" si="57"/>
        <v>0</v>
      </c>
      <c r="M321" s="56">
        <f t="shared" si="54"/>
        <v>0</v>
      </c>
      <c r="N321" s="101" t="str">
        <f t="shared" si="60"/>
        <v>OK</v>
      </c>
      <c r="O321" s="103"/>
    </row>
    <row r="322" spans="1:15">
      <c r="B322" s="99">
        <v>26</v>
      </c>
      <c r="C322" s="154"/>
      <c r="D322" s="157"/>
      <c r="E322" s="135">
        <f>IF(C322=0,0,VLOOKUP(C322,Personal!B:C,2,FALSE))</f>
        <v>0</v>
      </c>
      <c r="F322" s="155"/>
      <c r="G322" s="68">
        <f t="shared" si="55"/>
        <v>0</v>
      </c>
      <c r="I322" s="119"/>
      <c r="J322" s="58">
        <f t="shared" si="56"/>
        <v>0</v>
      </c>
      <c r="K322" s="185" t="e">
        <f>VLOOKUP(C322,Personal!B:D,3,FALSE)</f>
        <v>#N/A</v>
      </c>
      <c r="L322" s="57">
        <f t="shared" si="57"/>
        <v>0</v>
      </c>
      <c r="M322" s="56">
        <f t="shared" si="54"/>
        <v>0</v>
      </c>
      <c r="N322" s="101" t="str">
        <f t="shared" si="60"/>
        <v>OK</v>
      </c>
      <c r="O322" s="103"/>
    </row>
    <row r="323" spans="1:15">
      <c r="B323" s="99">
        <v>27</v>
      </c>
      <c r="C323" s="154"/>
      <c r="D323" s="157"/>
      <c r="E323" s="135">
        <f>IF(C323=0,0,VLOOKUP(C323,Personal!B:C,2,FALSE))</f>
        <v>0</v>
      </c>
      <c r="F323" s="155"/>
      <c r="G323" s="68">
        <f t="shared" si="55"/>
        <v>0</v>
      </c>
      <c r="I323" s="119"/>
      <c r="J323" s="58">
        <f t="shared" si="56"/>
        <v>0</v>
      </c>
      <c r="K323" s="185" t="e">
        <f>VLOOKUP(C323,Personal!B:D,3,FALSE)</f>
        <v>#N/A</v>
      </c>
      <c r="L323" s="57">
        <f t="shared" si="57"/>
        <v>0</v>
      </c>
      <c r="M323" s="56">
        <f t="shared" si="54"/>
        <v>0</v>
      </c>
      <c r="N323" s="101" t="str">
        <f t="shared" si="60"/>
        <v>OK</v>
      </c>
      <c r="O323" s="103"/>
    </row>
    <row r="324" spans="1:15">
      <c r="B324" s="99">
        <v>28</v>
      </c>
      <c r="C324" s="154"/>
      <c r="D324" s="157"/>
      <c r="E324" s="135">
        <f>IF(C324=0,0,VLOOKUP(C324,Personal!B:C,2,FALSE))</f>
        <v>0</v>
      </c>
      <c r="F324" s="155"/>
      <c r="G324" s="68">
        <f t="shared" si="55"/>
        <v>0</v>
      </c>
      <c r="I324" s="119"/>
      <c r="J324" s="58">
        <f t="shared" si="56"/>
        <v>0</v>
      </c>
      <c r="K324" s="185" t="e">
        <f>VLOOKUP(C324,Personal!B:D,3,FALSE)</f>
        <v>#N/A</v>
      </c>
      <c r="L324" s="57">
        <f t="shared" si="57"/>
        <v>0</v>
      </c>
      <c r="M324" s="56">
        <f t="shared" si="54"/>
        <v>0</v>
      </c>
      <c r="N324" s="101" t="str">
        <f t="shared" si="60"/>
        <v>OK</v>
      </c>
      <c r="O324" s="103"/>
    </row>
    <row r="325" spans="1:15">
      <c r="B325" s="99">
        <v>29</v>
      </c>
      <c r="C325" s="154"/>
      <c r="D325" s="157"/>
      <c r="E325" s="135">
        <f>IF(C325=0,0,VLOOKUP(C325,Personal!B:C,2,FALSE))</f>
        <v>0</v>
      </c>
      <c r="F325" s="155"/>
      <c r="G325" s="68">
        <f t="shared" si="55"/>
        <v>0</v>
      </c>
      <c r="I325" s="119"/>
      <c r="J325" s="58">
        <f t="shared" si="56"/>
        <v>0</v>
      </c>
      <c r="K325" s="185" t="e">
        <f>VLOOKUP(C325,Personal!B:D,3,FALSE)</f>
        <v>#N/A</v>
      </c>
      <c r="L325" s="57">
        <f t="shared" si="57"/>
        <v>0</v>
      </c>
      <c r="M325" s="56">
        <f t="shared" si="54"/>
        <v>0</v>
      </c>
      <c r="N325" s="101" t="str">
        <f>IF(J325=L325,"OK","LIMITADO A MÁXIMO CONVOCATORIA")</f>
        <v>OK</v>
      </c>
      <c r="O325" s="103"/>
    </row>
    <row r="326" spans="1:15" ht="13.5" thickBot="1">
      <c r="B326" s="99">
        <v>30</v>
      </c>
      <c r="C326" s="154"/>
      <c r="D326" s="157"/>
      <c r="E326" s="135">
        <f>IF(C326=0,0,VLOOKUP(C326,Personal!B:C,2,FALSE))</f>
        <v>0</v>
      </c>
      <c r="F326" s="155"/>
      <c r="G326" s="68">
        <f t="shared" si="55"/>
        <v>0</v>
      </c>
      <c r="I326" s="119"/>
      <c r="J326" s="58">
        <f t="shared" si="56"/>
        <v>0</v>
      </c>
      <c r="K326" s="185" t="e">
        <f>VLOOKUP(C326,Personal!B:D,3,FALSE)</f>
        <v>#N/A</v>
      </c>
      <c r="L326" s="57">
        <f t="shared" si="57"/>
        <v>0</v>
      </c>
      <c r="M326" s="56">
        <f t="shared" si="54"/>
        <v>0</v>
      </c>
      <c r="N326" s="101" t="str">
        <f>IF(J326=L326,"OK","LIMITADO A MÁXIMO CONVOCATORIA")</f>
        <v>OK</v>
      </c>
      <c r="O326" s="103"/>
    </row>
    <row r="327" spans="1:15" ht="26.25" thickBot="1">
      <c r="C327" s="131" t="s">
        <v>1554</v>
      </c>
      <c r="D327" s="131"/>
      <c r="E327" s="132"/>
      <c r="F327" s="133">
        <f>+SUM(F297:F326)</f>
        <v>0</v>
      </c>
      <c r="G327" s="133">
        <f>+SUM(G297:G326)</f>
        <v>0</v>
      </c>
      <c r="I327" s="119"/>
      <c r="J327" s="104" t="s">
        <v>1547</v>
      </c>
      <c r="K327" s="125"/>
      <c r="L327" s="105" t="s">
        <v>1547</v>
      </c>
      <c r="M327" s="89">
        <f>+SUM(M297:M326)</f>
        <v>0</v>
      </c>
      <c r="N327" s="118"/>
      <c r="O327" s="128"/>
    </row>
    <row r="328" spans="1:15" ht="13.5" thickBot="1">
      <c r="I328" s="120"/>
      <c r="J328" s="121"/>
      <c r="K328" s="121"/>
      <c r="L328" s="121"/>
      <c r="M328" s="121"/>
      <c r="N328" s="121"/>
      <c r="O328" s="108"/>
    </row>
    <row r="329" spans="1:15" ht="13.5" thickBot="1"/>
    <row r="330" spans="1:15" s="16" customFormat="1" ht="25.5">
      <c r="A330" s="87"/>
      <c r="B330" s="87"/>
      <c r="C330" s="129" t="s">
        <v>1530</v>
      </c>
      <c r="D330" s="158" t="s">
        <v>46</v>
      </c>
      <c r="F330" s="129" t="s">
        <v>1641</v>
      </c>
      <c r="G330" s="130"/>
      <c r="H330" s="23"/>
      <c r="I330" s="113"/>
      <c r="J330" s="85"/>
      <c r="K330" s="85"/>
      <c r="L330" s="114"/>
      <c r="M330" s="85"/>
      <c r="N330" s="115"/>
      <c r="O330" s="94"/>
    </row>
    <row r="331" spans="1:15" s="16" customFormat="1" ht="63.75">
      <c r="A331" s="87"/>
      <c r="B331" s="87"/>
      <c r="C331" s="13" t="s">
        <v>1038</v>
      </c>
      <c r="D331" s="88" t="s">
        <v>1543</v>
      </c>
      <c r="E331" s="88" t="s">
        <v>1553</v>
      </c>
      <c r="F331" s="13" t="s">
        <v>1639</v>
      </c>
      <c r="G331" s="13" t="s">
        <v>1640</v>
      </c>
      <c r="H331" s="23"/>
      <c r="I331" s="116"/>
      <c r="J331" s="95" t="s">
        <v>1544</v>
      </c>
      <c r="K331" s="95" t="s">
        <v>1593</v>
      </c>
      <c r="L331" s="96" t="s">
        <v>1651</v>
      </c>
      <c r="M331" s="13" t="s">
        <v>1546</v>
      </c>
      <c r="N331" s="88" t="s">
        <v>1652</v>
      </c>
      <c r="O331" s="98"/>
    </row>
    <row r="332" spans="1:15">
      <c r="B332" s="99">
        <v>1</v>
      </c>
      <c r="C332" s="154"/>
      <c r="D332" s="157"/>
      <c r="E332" s="135">
        <f>IF(C332=0,0,VLOOKUP(C332,Personal!B:C,2,FALSE))</f>
        <v>0</v>
      </c>
      <c r="F332" s="155"/>
      <c r="G332" s="68">
        <f>IF(F332=0,0,E332/K332*F332)</f>
        <v>0</v>
      </c>
      <c r="I332" s="117"/>
      <c r="J332" s="58">
        <f>IF(E332=0,0,E332/K332)</f>
        <v>0</v>
      </c>
      <c r="K332" s="185" t="e">
        <f>VLOOKUP(C332,Personal!B:D,3,FALSE)</f>
        <v>#N/A</v>
      </c>
      <c r="L332" s="57">
        <f>+MIN(J332,80)</f>
        <v>0</v>
      </c>
      <c r="M332" s="56">
        <f t="shared" ref="M332:M361" si="61">+L332*F332</f>
        <v>0</v>
      </c>
      <c r="N332" s="101" t="str">
        <f>IF(J332=L332,"OK","LIMITADO A MÁXIMO CONVOCATORIA")</f>
        <v>OK</v>
      </c>
      <c r="O332" s="103"/>
    </row>
    <row r="333" spans="1:15">
      <c r="B333" s="99">
        <v>2</v>
      </c>
      <c r="C333" s="154"/>
      <c r="D333" s="157"/>
      <c r="E333" s="135">
        <f>IF(C333=0,0,VLOOKUP(C333,Personal!B:C,2,FALSE))</f>
        <v>0</v>
      </c>
      <c r="F333" s="155"/>
      <c r="G333" s="68">
        <f t="shared" ref="G333:G361" si="62">IF(F333=0,0,E333/K333*F333)</f>
        <v>0</v>
      </c>
      <c r="I333" s="119"/>
      <c r="J333" s="58">
        <f t="shared" ref="J333:J361" si="63">IF(E333=0,0,E333/K333)</f>
        <v>0</v>
      </c>
      <c r="K333" s="185" t="e">
        <f>VLOOKUP(C333,Personal!B:D,3,FALSE)</f>
        <v>#N/A</v>
      </c>
      <c r="L333" s="57">
        <f t="shared" ref="L333:L361" si="64">+MIN(J333,80)</f>
        <v>0</v>
      </c>
      <c r="M333" s="56">
        <f t="shared" si="61"/>
        <v>0</v>
      </c>
      <c r="N333" s="101" t="str">
        <f t="shared" ref="N333:N340" si="65">IF(J333=L333,"OK","LIMITADO A MÁXIMO CONVOCATORIA")</f>
        <v>OK</v>
      </c>
      <c r="O333" s="103"/>
    </row>
    <row r="334" spans="1:15">
      <c r="B334" s="99">
        <v>3</v>
      </c>
      <c r="C334" s="154"/>
      <c r="D334" s="157"/>
      <c r="E334" s="135">
        <f>IF(C334=0,0,VLOOKUP(C334,Personal!B:C,2,FALSE))</f>
        <v>0</v>
      </c>
      <c r="F334" s="155"/>
      <c r="G334" s="68">
        <f t="shared" si="62"/>
        <v>0</v>
      </c>
      <c r="I334" s="119"/>
      <c r="J334" s="58">
        <f t="shared" si="63"/>
        <v>0</v>
      </c>
      <c r="K334" s="185" t="e">
        <f>VLOOKUP(C334,Personal!B:D,3,FALSE)</f>
        <v>#N/A</v>
      </c>
      <c r="L334" s="57">
        <f t="shared" si="64"/>
        <v>0</v>
      </c>
      <c r="M334" s="56">
        <f t="shared" si="61"/>
        <v>0</v>
      </c>
      <c r="N334" s="101" t="str">
        <f t="shared" si="65"/>
        <v>OK</v>
      </c>
      <c r="O334" s="103"/>
    </row>
    <row r="335" spans="1:15">
      <c r="B335" s="99">
        <v>4</v>
      </c>
      <c r="C335" s="154"/>
      <c r="D335" s="157"/>
      <c r="E335" s="135">
        <f>IF(C335=0,0,VLOOKUP(C335,Personal!B:C,2,FALSE))</f>
        <v>0</v>
      </c>
      <c r="F335" s="155"/>
      <c r="G335" s="68">
        <f t="shared" si="62"/>
        <v>0</v>
      </c>
      <c r="I335" s="119"/>
      <c r="J335" s="58">
        <f t="shared" si="63"/>
        <v>0</v>
      </c>
      <c r="K335" s="185" t="e">
        <f>VLOOKUP(C335,Personal!B:D,3,FALSE)</f>
        <v>#N/A</v>
      </c>
      <c r="L335" s="57">
        <f t="shared" si="64"/>
        <v>0</v>
      </c>
      <c r="M335" s="56">
        <f t="shared" si="61"/>
        <v>0</v>
      </c>
      <c r="N335" s="101" t="str">
        <f t="shared" si="65"/>
        <v>OK</v>
      </c>
      <c r="O335" s="103"/>
    </row>
    <row r="336" spans="1:15">
      <c r="B336" s="99">
        <v>5</v>
      </c>
      <c r="C336" s="154"/>
      <c r="D336" s="157"/>
      <c r="E336" s="135">
        <f>IF(C336=0,0,VLOOKUP(C336,Personal!B:C,2,FALSE))</f>
        <v>0</v>
      </c>
      <c r="F336" s="155"/>
      <c r="G336" s="68">
        <f t="shared" si="62"/>
        <v>0</v>
      </c>
      <c r="I336" s="119"/>
      <c r="J336" s="58">
        <f t="shared" si="63"/>
        <v>0</v>
      </c>
      <c r="K336" s="185" t="e">
        <f>VLOOKUP(C336,Personal!B:D,3,FALSE)</f>
        <v>#N/A</v>
      </c>
      <c r="L336" s="57">
        <f t="shared" si="64"/>
        <v>0</v>
      </c>
      <c r="M336" s="56">
        <f t="shared" si="61"/>
        <v>0</v>
      </c>
      <c r="N336" s="101" t="str">
        <f t="shared" si="65"/>
        <v>OK</v>
      </c>
      <c r="O336" s="103"/>
    </row>
    <row r="337" spans="2:15">
      <c r="B337" s="99">
        <v>6</v>
      </c>
      <c r="C337" s="154"/>
      <c r="D337" s="157"/>
      <c r="E337" s="135">
        <f>IF(C337=0,0,VLOOKUP(C337,Personal!B:C,2,FALSE))</f>
        <v>0</v>
      </c>
      <c r="F337" s="155"/>
      <c r="G337" s="68">
        <f t="shared" si="62"/>
        <v>0</v>
      </c>
      <c r="I337" s="119"/>
      <c r="J337" s="58">
        <f t="shared" si="63"/>
        <v>0</v>
      </c>
      <c r="K337" s="185" t="e">
        <f>VLOOKUP(C337,Personal!B:D,3,FALSE)</f>
        <v>#N/A</v>
      </c>
      <c r="L337" s="57">
        <f t="shared" si="64"/>
        <v>0</v>
      </c>
      <c r="M337" s="56">
        <f t="shared" si="61"/>
        <v>0</v>
      </c>
      <c r="N337" s="101" t="str">
        <f t="shared" si="65"/>
        <v>OK</v>
      </c>
      <c r="O337" s="103"/>
    </row>
    <row r="338" spans="2:15">
      <c r="B338" s="99">
        <v>7</v>
      </c>
      <c r="C338" s="154"/>
      <c r="D338" s="157"/>
      <c r="E338" s="135">
        <f>IF(C338=0,0,VLOOKUP(C338,Personal!B:C,2,FALSE))</f>
        <v>0</v>
      </c>
      <c r="F338" s="155"/>
      <c r="G338" s="68">
        <f t="shared" si="62"/>
        <v>0</v>
      </c>
      <c r="I338" s="119"/>
      <c r="J338" s="58">
        <f t="shared" si="63"/>
        <v>0</v>
      </c>
      <c r="K338" s="185" t="e">
        <f>VLOOKUP(C338,Personal!B:D,3,FALSE)</f>
        <v>#N/A</v>
      </c>
      <c r="L338" s="57">
        <f t="shared" si="64"/>
        <v>0</v>
      </c>
      <c r="M338" s="56">
        <f t="shared" si="61"/>
        <v>0</v>
      </c>
      <c r="N338" s="101" t="str">
        <f t="shared" si="65"/>
        <v>OK</v>
      </c>
      <c r="O338" s="103"/>
    </row>
    <row r="339" spans="2:15">
      <c r="B339" s="99">
        <v>8</v>
      </c>
      <c r="C339" s="154"/>
      <c r="D339" s="157"/>
      <c r="E339" s="135">
        <f>IF(C339=0,0,VLOOKUP(C339,Personal!B:C,2,FALSE))</f>
        <v>0</v>
      </c>
      <c r="F339" s="155"/>
      <c r="G339" s="68">
        <f t="shared" si="62"/>
        <v>0</v>
      </c>
      <c r="I339" s="119"/>
      <c r="J339" s="58">
        <f t="shared" si="63"/>
        <v>0</v>
      </c>
      <c r="K339" s="185" t="e">
        <f>VLOOKUP(C339,Personal!B:D,3,FALSE)</f>
        <v>#N/A</v>
      </c>
      <c r="L339" s="57">
        <f t="shared" si="64"/>
        <v>0</v>
      </c>
      <c r="M339" s="56">
        <f t="shared" si="61"/>
        <v>0</v>
      </c>
      <c r="N339" s="101" t="str">
        <f t="shared" si="65"/>
        <v>OK</v>
      </c>
      <c r="O339" s="103"/>
    </row>
    <row r="340" spans="2:15">
      <c r="B340" s="99">
        <v>9</v>
      </c>
      <c r="C340" s="154"/>
      <c r="D340" s="157"/>
      <c r="E340" s="135">
        <f>IF(C340=0,0,VLOOKUP(C340,Personal!B:C,2,FALSE))</f>
        <v>0</v>
      </c>
      <c r="F340" s="155"/>
      <c r="G340" s="68">
        <f t="shared" si="62"/>
        <v>0</v>
      </c>
      <c r="I340" s="119"/>
      <c r="J340" s="58">
        <f t="shared" si="63"/>
        <v>0</v>
      </c>
      <c r="K340" s="185" t="e">
        <f>VLOOKUP(C340,Personal!B:D,3,FALSE)</f>
        <v>#N/A</v>
      </c>
      <c r="L340" s="57">
        <f t="shared" si="64"/>
        <v>0</v>
      </c>
      <c r="M340" s="56">
        <f t="shared" si="61"/>
        <v>0</v>
      </c>
      <c r="N340" s="101" t="str">
        <f t="shared" si="65"/>
        <v>OK</v>
      </c>
      <c r="O340" s="103"/>
    </row>
    <row r="341" spans="2:15">
      <c r="B341" s="99">
        <v>10</v>
      </c>
      <c r="C341" s="154"/>
      <c r="D341" s="157"/>
      <c r="E341" s="135">
        <f>IF(C341=0,0,VLOOKUP(C341,Personal!B:C,2,FALSE))</f>
        <v>0</v>
      </c>
      <c r="F341" s="155"/>
      <c r="G341" s="68">
        <f t="shared" si="62"/>
        <v>0</v>
      </c>
      <c r="I341" s="119"/>
      <c r="J341" s="58">
        <f t="shared" si="63"/>
        <v>0</v>
      </c>
      <c r="K341" s="185" t="e">
        <f>VLOOKUP(C341,Personal!B:D,3,FALSE)</f>
        <v>#N/A</v>
      </c>
      <c r="L341" s="57">
        <f t="shared" si="64"/>
        <v>0</v>
      </c>
      <c r="M341" s="56">
        <f t="shared" si="61"/>
        <v>0</v>
      </c>
      <c r="N341" s="101" t="str">
        <f>IF(J341=L341,"OK","LIMITADO A MÁXIMO CONVOCATORIA")</f>
        <v>OK</v>
      </c>
      <c r="O341" s="103"/>
    </row>
    <row r="342" spans="2:15">
      <c r="B342" s="99">
        <v>11</v>
      </c>
      <c r="C342" s="154"/>
      <c r="D342" s="157"/>
      <c r="E342" s="135">
        <f>IF(C342=0,0,VLOOKUP(C342,Personal!B:C,2,FALSE))</f>
        <v>0</v>
      </c>
      <c r="F342" s="155"/>
      <c r="G342" s="68">
        <f t="shared" si="62"/>
        <v>0</v>
      </c>
      <c r="I342" s="119"/>
      <c r="J342" s="58">
        <f t="shared" si="63"/>
        <v>0</v>
      </c>
      <c r="K342" s="185" t="e">
        <f>VLOOKUP(C342,Personal!B:D,3,FALSE)</f>
        <v>#N/A</v>
      </c>
      <c r="L342" s="57">
        <f t="shared" si="64"/>
        <v>0</v>
      </c>
      <c r="M342" s="56">
        <f t="shared" si="61"/>
        <v>0</v>
      </c>
      <c r="N342" s="101" t="str">
        <f>IF(J342=L342,"OK","LIMITADO A MÁXIMO CONVOCATORIA")</f>
        <v>OK</v>
      </c>
      <c r="O342" s="103"/>
    </row>
    <row r="343" spans="2:15">
      <c r="B343" s="99">
        <v>12</v>
      </c>
      <c r="C343" s="154"/>
      <c r="D343" s="157"/>
      <c r="E343" s="135">
        <f>IF(C343=0,0,VLOOKUP(C343,Personal!B:C,2,FALSE))</f>
        <v>0</v>
      </c>
      <c r="F343" s="155"/>
      <c r="G343" s="68">
        <f t="shared" si="62"/>
        <v>0</v>
      </c>
      <c r="I343" s="119"/>
      <c r="J343" s="58">
        <f t="shared" si="63"/>
        <v>0</v>
      </c>
      <c r="K343" s="185" t="e">
        <f>VLOOKUP(C343,Personal!B:D,3,FALSE)</f>
        <v>#N/A</v>
      </c>
      <c r="L343" s="57">
        <f t="shared" si="64"/>
        <v>0</v>
      </c>
      <c r="M343" s="56">
        <f t="shared" si="61"/>
        <v>0</v>
      </c>
      <c r="N343" s="101" t="str">
        <f>IF(J343=L343,"OK","LIMITADO A MÁXIMO CONVOCATORIA")</f>
        <v>OK</v>
      </c>
      <c r="O343" s="103"/>
    </row>
    <row r="344" spans="2:15">
      <c r="B344" s="99">
        <v>13</v>
      </c>
      <c r="C344" s="154"/>
      <c r="D344" s="157"/>
      <c r="E344" s="135">
        <f>IF(C344=0,0,VLOOKUP(C344,Personal!B:C,2,FALSE))</f>
        <v>0</v>
      </c>
      <c r="F344" s="155"/>
      <c r="G344" s="68">
        <f t="shared" si="62"/>
        <v>0</v>
      </c>
      <c r="I344" s="119"/>
      <c r="J344" s="58">
        <f t="shared" si="63"/>
        <v>0</v>
      </c>
      <c r="K344" s="185" t="e">
        <f>VLOOKUP(C344,Personal!B:D,3,FALSE)</f>
        <v>#N/A</v>
      </c>
      <c r="L344" s="57">
        <f t="shared" si="64"/>
        <v>0</v>
      </c>
      <c r="M344" s="56">
        <f t="shared" si="61"/>
        <v>0</v>
      </c>
      <c r="N344" s="101" t="str">
        <f t="shared" ref="N344:N349" si="66">IF(J344=L344,"OK","LIMITADO A MÁXIMO CONVOCATORIA")</f>
        <v>OK</v>
      </c>
      <c r="O344" s="103"/>
    </row>
    <row r="345" spans="2:15">
      <c r="B345" s="99">
        <v>14</v>
      </c>
      <c r="C345" s="154"/>
      <c r="D345" s="157"/>
      <c r="E345" s="135">
        <f>IF(C345=0,0,VLOOKUP(C345,Personal!B:C,2,FALSE))</f>
        <v>0</v>
      </c>
      <c r="F345" s="155"/>
      <c r="G345" s="68">
        <f t="shared" si="62"/>
        <v>0</v>
      </c>
      <c r="I345" s="119"/>
      <c r="J345" s="58">
        <f t="shared" si="63"/>
        <v>0</v>
      </c>
      <c r="K345" s="185" t="e">
        <f>VLOOKUP(C345,Personal!B:D,3,FALSE)</f>
        <v>#N/A</v>
      </c>
      <c r="L345" s="57">
        <f t="shared" si="64"/>
        <v>0</v>
      </c>
      <c r="M345" s="56">
        <f t="shared" si="61"/>
        <v>0</v>
      </c>
      <c r="N345" s="101" t="str">
        <f t="shared" si="66"/>
        <v>OK</v>
      </c>
      <c r="O345" s="103"/>
    </row>
    <row r="346" spans="2:15">
      <c r="B346" s="99">
        <v>15</v>
      </c>
      <c r="C346" s="154"/>
      <c r="D346" s="157"/>
      <c r="E346" s="135">
        <f>IF(C346=0,0,VLOOKUP(C346,Personal!B:C,2,FALSE))</f>
        <v>0</v>
      </c>
      <c r="F346" s="155"/>
      <c r="G346" s="68">
        <f t="shared" si="62"/>
        <v>0</v>
      </c>
      <c r="I346" s="119"/>
      <c r="J346" s="58">
        <f t="shared" si="63"/>
        <v>0</v>
      </c>
      <c r="K346" s="185" t="e">
        <f>VLOOKUP(C346,Personal!B:D,3,FALSE)</f>
        <v>#N/A</v>
      </c>
      <c r="L346" s="57">
        <f t="shared" si="64"/>
        <v>0</v>
      </c>
      <c r="M346" s="56">
        <f t="shared" si="61"/>
        <v>0</v>
      </c>
      <c r="N346" s="101" t="str">
        <f t="shared" si="66"/>
        <v>OK</v>
      </c>
      <c r="O346" s="103"/>
    </row>
    <row r="347" spans="2:15">
      <c r="B347" s="99">
        <v>16</v>
      </c>
      <c r="C347" s="154"/>
      <c r="D347" s="157"/>
      <c r="E347" s="135">
        <f>IF(C347=0,0,VLOOKUP(C347,Personal!B:C,2,FALSE))</f>
        <v>0</v>
      </c>
      <c r="F347" s="155"/>
      <c r="G347" s="68">
        <f t="shared" si="62"/>
        <v>0</v>
      </c>
      <c r="I347" s="119"/>
      <c r="J347" s="58">
        <f t="shared" si="63"/>
        <v>0</v>
      </c>
      <c r="K347" s="185" t="e">
        <f>VLOOKUP(C347,Personal!B:D,3,FALSE)</f>
        <v>#N/A</v>
      </c>
      <c r="L347" s="57">
        <f t="shared" si="64"/>
        <v>0</v>
      </c>
      <c r="M347" s="56">
        <f t="shared" si="61"/>
        <v>0</v>
      </c>
      <c r="N347" s="101" t="str">
        <f t="shared" si="66"/>
        <v>OK</v>
      </c>
      <c r="O347" s="103"/>
    </row>
    <row r="348" spans="2:15">
      <c r="B348" s="99">
        <v>17</v>
      </c>
      <c r="C348" s="154"/>
      <c r="D348" s="157"/>
      <c r="E348" s="135">
        <f>IF(C348=0,0,VLOOKUP(C348,Personal!B:C,2,FALSE))</f>
        <v>0</v>
      </c>
      <c r="F348" s="155"/>
      <c r="G348" s="68">
        <f t="shared" si="62"/>
        <v>0</v>
      </c>
      <c r="I348" s="119"/>
      <c r="J348" s="58">
        <f t="shared" si="63"/>
        <v>0</v>
      </c>
      <c r="K348" s="185" t="e">
        <f>VLOOKUP(C348,Personal!B:D,3,FALSE)</f>
        <v>#N/A</v>
      </c>
      <c r="L348" s="57">
        <f t="shared" si="64"/>
        <v>0</v>
      </c>
      <c r="M348" s="56">
        <f t="shared" si="61"/>
        <v>0</v>
      </c>
      <c r="N348" s="101" t="str">
        <f t="shared" si="66"/>
        <v>OK</v>
      </c>
      <c r="O348" s="103"/>
    </row>
    <row r="349" spans="2:15">
      <c r="B349" s="99">
        <v>18</v>
      </c>
      <c r="C349" s="154"/>
      <c r="D349" s="157"/>
      <c r="E349" s="135">
        <f>IF(C349=0,0,VLOOKUP(C349,Personal!B:C,2,FALSE))</f>
        <v>0</v>
      </c>
      <c r="F349" s="155"/>
      <c r="G349" s="68">
        <f t="shared" si="62"/>
        <v>0</v>
      </c>
      <c r="I349" s="119"/>
      <c r="J349" s="58">
        <f t="shared" si="63"/>
        <v>0</v>
      </c>
      <c r="K349" s="185" t="e">
        <f>VLOOKUP(C349,Personal!B:D,3,FALSE)</f>
        <v>#N/A</v>
      </c>
      <c r="L349" s="57">
        <f t="shared" si="64"/>
        <v>0</v>
      </c>
      <c r="M349" s="56">
        <f t="shared" si="61"/>
        <v>0</v>
      </c>
      <c r="N349" s="101" t="str">
        <f t="shared" si="66"/>
        <v>OK</v>
      </c>
      <c r="O349" s="103"/>
    </row>
    <row r="350" spans="2:15">
      <c r="B350" s="99">
        <v>19</v>
      </c>
      <c r="C350" s="154"/>
      <c r="D350" s="157"/>
      <c r="E350" s="135">
        <f>IF(C350=0,0,VLOOKUP(C350,Personal!B:C,2,FALSE))</f>
        <v>0</v>
      </c>
      <c r="F350" s="155"/>
      <c r="G350" s="68">
        <f t="shared" si="62"/>
        <v>0</v>
      </c>
      <c r="I350" s="119"/>
      <c r="J350" s="58">
        <f t="shared" si="63"/>
        <v>0</v>
      </c>
      <c r="K350" s="185" t="e">
        <f>VLOOKUP(C350,Personal!B:D,3,FALSE)</f>
        <v>#N/A</v>
      </c>
      <c r="L350" s="57">
        <f t="shared" si="64"/>
        <v>0</v>
      </c>
      <c r="M350" s="56">
        <f t="shared" si="61"/>
        <v>0</v>
      </c>
      <c r="N350" s="101" t="str">
        <f>IF(J350=L350,"OK","LIMITADO A MÁXIMO CONVOCATORIA")</f>
        <v>OK</v>
      </c>
      <c r="O350" s="103"/>
    </row>
    <row r="351" spans="2:15">
      <c r="B351" s="99">
        <v>20</v>
      </c>
      <c r="C351" s="154"/>
      <c r="D351" s="157"/>
      <c r="E351" s="135">
        <f>IF(C351=0,0,VLOOKUP(C351,Personal!B:C,2,FALSE))</f>
        <v>0</v>
      </c>
      <c r="F351" s="155"/>
      <c r="G351" s="68">
        <f t="shared" si="62"/>
        <v>0</v>
      </c>
      <c r="I351" s="119"/>
      <c r="J351" s="58">
        <f t="shared" si="63"/>
        <v>0</v>
      </c>
      <c r="K351" s="185" t="e">
        <f>VLOOKUP(C351,Personal!B:D,3,FALSE)</f>
        <v>#N/A</v>
      </c>
      <c r="L351" s="57">
        <f t="shared" si="64"/>
        <v>0</v>
      </c>
      <c r="M351" s="56">
        <f t="shared" si="61"/>
        <v>0</v>
      </c>
      <c r="N351" s="101" t="str">
        <f>IF(J351=L351,"OK","LIMITADO A MÁXIMO CONVOCATORIA")</f>
        <v>OK</v>
      </c>
      <c r="O351" s="103"/>
    </row>
    <row r="352" spans="2:15">
      <c r="B352" s="99">
        <v>21</v>
      </c>
      <c r="C352" s="154"/>
      <c r="D352" s="154"/>
      <c r="E352" s="135">
        <f>IF(C352=0,0,VLOOKUP(C352,Personal!B:C,2,FALSE))</f>
        <v>0</v>
      </c>
      <c r="F352" s="155"/>
      <c r="G352" s="68">
        <f t="shared" si="62"/>
        <v>0</v>
      </c>
      <c r="I352" s="119"/>
      <c r="J352" s="58">
        <f t="shared" si="63"/>
        <v>0</v>
      </c>
      <c r="K352" s="185" t="e">
        <f>VLOOKUP(C352,Personal!B:D,3,FALSE)</f>
        <v>#N/A</v>
      </c>
      <c r="L352" s="57">
        <f t="shared" si="64"/>
        <v>0</v>
      </c>
      <c r="M352" s="56">
        <f t="shared" si="61"/>
        <v>0</v>
      </c>
      <c r="N352" s="101" t="str">
        <f>IF(J352=L352,"OK","LIMITADO A MÁXIMO CONVOCATORIA")</f>
        <v>OK</v>
      </c>
      <c r="O352" s="103"/>
    </row>
    <row r="353" spans="1:15">
      <c r="B353" s="99">
        <v>22</v>
      </c>
      <c r="C353" s="154"/>
      <c r="D353" s="157"/>
      <c r="E353" s="135">
        <f>IF(C353=0,0,VLOOKUP(C353,Personal!B:C,2,FALSE))</f>
        <v>0</v>
      </c>
      <c r="F353" s="155"/>
      <c r="G353" s="68">
        <f t="shared" si="62"/>
        <v>0</v>
      </c>
      <c r="I353" s="119"/>
      <c r="J353" s="58">
        <f t="shared" si="63"/>
        <v>0</v>
      </c>
      <c r="K353" s="185" t="e">
        <f>VLOOKUP(C353,Personal!B:D,3,FALSE)</f>
        <v>#N/A</v>
      </c>
      <c r="L353" s="57">
        <f t="shared" si="64"/>
        <v>0</v>
      </c>
      <c r="M353" s="56">
        <f t="shared" si="61"/>
        <v>0</v>
      </c>
      <c r="N353" s="101" t="str">
        <f t="shared" ref="N353:N359" si="67">IF(J353=L353,"OK","LIMITADO A MÁXIMO CONVOCATORIA")</f>
        <v>OK</v>
      </c>
      <c r="O353" s="103"/>
    </row>
    <row r="354" spans="1:15">
      <c r="B354" s="99">
        <v>23</v>
      </c>
      <c r="C354" s="154"/>
      <c r="D354" s="157"/>
      <c r="E354" s="135">
        <f>IF(C354=0,0,VLOOKUP(C354,Personal!B:C,2,FALSE))</f>
        <v>0</v>
      </c>
      <c r="F354" s="155"/>
      <c r="G354" s="68">
        <f t="shared" si="62"/>
        <v>0</v>
      </c>
      <c r="I354" s="119"/>
      <c r="J354" s="58">
        <f t="shared" si="63"/>
        <v>0</v>
      </c>
      <c r="K354" s="185" t="e">
        <f>VLOOKUP(C354,Personal!B:D,3,FALSE)</f>
        <v>#N/A</v>
      </c>
      <c r="L354" s="57">
        <f t="shared" si="64"/>
        <v>0</v>
      </c>
      <c r="M354" s="56">
        <f t="shared" si="61"/>
        <v>0</v>
      </c>
      <c r="N354" s="101" t="str">
        <f t="shared" si="67"/>
        <v>OK</v>
      </c>
      <c r="O354" s="103"/>
    </row>
    <row r="355" spans="1:15">
      <c r="B355" s="99">
        <v>24</v>
      </c>
      <c r="C355" s="154"/>
      <c r="D355" s="157"/>
      <c r="E355" s="135">
        <f>IF(C355=0,0,VLOOKUP(C355,Personal!B:C,2,FALSE))</f>
        <v>0</v>
      </c>
      <c r="F355" s="155"/>
      <c r="G355" s="68">
        <f t="shared" si="62"/>
        <v>0</v>
      </c>
      <c r="I355" s="119"/>
      <c r="J355" s="58">
        <f t="shared" si="63"/>
        <v>0</v>
      </c>
      <c r="K355" s="185" t="e">
        <f>VLOOKUP(C355,Personal!B:D,3,FALSE)</f>
        <v>#N/A</v>
      </c>
      <c r="L355" s="57">
        <f t="shared" si="64"/>
        <v>0</v>
      </c>
      <c r="M355" s="56">
        <f t="shared" si="61"/>
        <v>0</v>
      </c>
      <c r="N355" s="101" t="str">
        <f t="shared" si="67"/>
        <v>OK</v>
      </c>
      <c r="O355" s="103"/>
    </row>
    <row r="356" spans="1:15">
      <c r="B356" s="99">
        <v>25</v>
      </c>
      <c r="C356" s="154"/>
      <c r="D356" s="157"/>
      <c r="E356" s="135">
        <f>IF(C356=0,0,VLOOKUP(C356,Personal!B:C,2,FALSE))</f>
        <v>0</v>
      </c>
      <c r="F356" s="155"/>
      <c r="G356" s="68">
        <f t="shared" si="62"/>
        <v>0</v>
      </c>
      <c r="I356" s="119"/>
      <c r="J356" s="58">
        <f t="shared" si="63"/>
        <v>0</v>
      </c>
      <c r="K356" s="185" t="e">
        <f>VLOOKUP(C356,Personal!B:D,3,FALSE)</f>
        <v>#N/A</v>
      </c>
      <c r="L356" s="57">
        <f t="shared" si="64"/>
        <v>0</v>
      </c>
      <c r="M356" s="56">
        <f t="shared" si="61"/>
        <v>0</v>
      </c>
      <c r="N356" s="101" t="str">
        <f t="shared" si="67"/>
        <v>OK</v>
      </c>
      <c r="O356" s="103"/>
    </row>
    <row r="357" spans="1:15">
      <c r="B357" s="99">
        <v>26</v>
      </c>
      <c r="C357" s="154"/>
      <c r="D357" s="157"/>
      <c r="E357" s="135">
        <f>IF(C357=0,0,VLOOKUP(C357,Personal!B:C,2,FALSE))</f>
        <v>0</v>
      </c>
      <c r="F357" s="155"/>
      <c r="G357" s="68">
        <f t="shared" si="62"/>
        <v>0</v>
      </c>
      <c r="I357" s="119"/>
      <c r="J357" s="58">
        <f t="shared" si="63"/>
        <v>0</v>
      </c>
      <c r="K357" s="185" t="e">
        <f>VLOOKUP(C357,Personal!B:D,3,FALSE)</f>
        <v>#N/A</v>
      </c>
      <c r="L357" s="57">
        <f t="shared" si="64"/>
        <v>0</v>
      </c>
      <c r="M357" s="56">
        <f t="shared" si="61"/>
        <v>0</v>
      </c>
      <c r="N357" s="101" t="str">
        <f t="shared" si="67"/>
        <v>OK</v>
      </c>
      <c r="O357" s="103"/>
    </row>
    <row r="358" spans="1:15">
      <c r="B358" s="99">
        <v>27</v>
      </c>
      <c r="C358" s="154"/>
      <c r="D358" s="157"/>
      <c r="E358" s="135">
        <f>IF(C358=0,0,VLOOKUP(C358,Personal!B:C,2,FALSE))</f>
        <v>0</v>
      </c>
      <c r="F358" s="155"/>
      <c r="G358" s="68">
        <f t="shared" si="62"/>
        <v>0</v>
      </c>
      <c r="I358" s="119"/>
      <c r="J358" s="58">
        <f t="shared" si="63"/>
        <v>0</v>
      </c>
      <c r="K358" s="185" t="e">
        <f>VLOOKUP(C358,Personal!B:D,3,FALSE)</f>
        <v>#N/A</v>
      </c>
      <c r="L358" s="57">
        <f t="shared" si="64"/>
        <v>0</v>
      </c>
      <c r="M358" s="56">
        <f t="shared" si="61"/>
        <v>0</v>
      </c>
      <c r="N358" s="101" t="str">
        <f t="shared" si="67"/>
        <v>OK</v>
      </c>
      <c r="O358" s="103"/>
    </row>
    <row r="359" spans="1:15">
      <c r="B359" s="99">
        <v>28</v>
      </c>
      <c r="C359" s="154"/>
      <c r="D359" s="157"/>
      <c r="E359" s="135">
        <f>IF(C359=0,0,VLOOKUP(C359,Personal!B:C,2,FALSE))</f>
        <v>0</v>
      </c>
      <c r="F359" s="155"/>
      <c r="G359" s="68">
        <f t="shared" si="62"/>
        <v>0</v>
      </c>
      <c r="I359" s="119"/>
      <c r="J359" s="58">
        <f t="shared" si="63"/>
        <v>0</v>
      </c>
      <c r="K359" s="185" t="e">
        <f>VLOOKUP(C359,Personal!B:D,3,FALSE)</f>
        <v>#N/A</v>
      </c>
      <c r="L359" s="57">
        <f t="shared" si="64"/>
        <v>0</v>
      </c>
      <c r="M359" s="56">
        <f t="shared" si="61"/>
        <v>0</v>
      </c>
      <c r="N359" s="101" t="str">
        <f t="shared" si="67"/>
        <v>OK</v>
      </c>
      <c r="O359" s="103"/>
    </row>
    <row r="360" spans="1:15">
      <c r="B360" s="99">
        <v>29</v>
      </c>
      <c r="C360" s="154"/>
      <c r="D360" s="157"/>
      <c r="E360" s="135">
        <f>IF(C360=0,0,VLOOKUP(C360,Personal!B:C,2,FALSE))</f>
        <v>0</v>
      </c>
      <c r="F360" s="155"/>
      <c r="G360" s="68">
        <f t="shared" si="62"/>
        <v>0</v>
      </c>
      <c r="I360" s="119"/>
      <c r="J360" s="58">
        <f t="shared" si="63"/>
        <v>0</v>
      </c>
      <c r="K360" s="185" t="e">
        <f>VLOOKUP(C360,Personal!B:D,3,FALSE)</f>
        <v>#N/A</v>
      </c>
      <c r="L360" s="57">
        <f t="shared" si="64"/>
        <v>0</v>
      </c>
      <c r="M360" s="56">
        <f t="shared" si="61"/>
        <v>0</v>
      </c>
      <c r="N360" s="101" t="str">
        <f>IF(J360=L360,"OK","LIMITADO A MÁXIMO CONVOCATORIA")</f>
        <v>OK</v>
      </c>
      <c r="O360" s="103"/>
    </row>
    <row r="361" spans="1:15" ht="13.5" thickBot="1">
      <c r="B361" s="99">
        <v>30</v>
      </c>
      <c r="C361" s="154"/>
      <c r="D361" s="157"/>
      <c r="E361" s="135">
        <f>IF(C361=0,0,VLOOKUP(C361,Personal!B:C,2,FALSE))</f>
        <v>0</v>
      </c>
      <c r="F361" s="155"/>
      <c r="G361" s="68">
        <f t="shared" si="62"/>
        <v>0</v>
      </c>
      <c r="I361" s="119"/>
      <c r="J361" s="58">
        <f t="shared" si="63"/>
        <v>0</v>
      </c>
      <c r="K361" s="185" t="e">
        <f>VLOOKUP(C361,Personal!B:D,3,FALSE)</f>
        <v>#N/A</v>
      </c>
      <c r="L361" s="57">
        <f t="shared" si="64"/>
        <v>0</v>
      </c>
      <c r="M361" s="56">
        <f t="shared" si="61"/>
        <v>0</v>
      </c>
      <c r="N361" s="101" t="str">
        <f>IF(J361=L361,"OK","LIMITADO A MÁXIMO CONVOCATORIA")</f>
        <v>OK</v>
      </c>
      <c r="O361" s="103"/>
    </row>
    <row r="362" spans="1:15" ht="26.25" thickBot="1">
      <c r="C362" s="131" t="s">
        <v>1554</v>
      </c>
      <c r="D362" s="131"/>
      <c r="E362" s="132"/>
      <c r="F362" s="133">
        <f>+SUM(F332:F361)</f>
        <v>0</v>
      </c>
      <c r="G362" s="133">
        <f>+SUM(G332:G361)</f>
        <v>0</v>
      </c>
      <c r="I362" s="119"/>
      <c r="J362" s="104" t="s">
        <v>1547</v>
      </c>
      <c r="K362" s="125"/>
      <c r="L362" s="105" t="s">
        <v>1547</v>
      </c>
      <c r="M362" s="89">
        <f>+SUM(M332:M361)</f>
        <v>0</v>
      </c>
      <c r="N362" s="118"/>
      <c r="O362" s="128"/>
    </row>
    <row r="363" spans="1:15" ht="13.5" thickBot="1">
      <c r="I363" s="120"/>
      <c r="J363" s="121"/>
      <c r="K363" s="121"/>
      <c r="L363" s="121"/>
      <c r="M363" s="121"/>
      <c r="N363" s="121"/>
      <c r="O363" s="108"/>
    </row>
    <row r="364" spans="1:15" ht="13.5" thickBot="1"/>
    <row r="365" spans="1:15" s="16" customFormat="1" ht="25.5">
      <c r="A365" s="87"/>
      <c r="B365" s="87"/>
      <c r="C365" s="129" t="s">
        <v>1530</v>
      </c>
      <c r="D365" s="158" t="s">
        <v>47</v>
      </c>
      <c r="F365" s="129" t="s">
        <v>1641</v>
      </c>
      <c r="G365" s="130"/>
      <c r="H365" s="23"/>
      <c r="I365" s="113"/>
      <c r="J365" s="85"/>
      <c r="K365" s="85"/>
      <c r="L365" s="114"/>
      <c r="M365" s="85"/>
      <c r="N365" s="115"/>
      <c r="O365" s="94"/>
    </row>
    <row r="366" spans="1:15" s="16" customFormat="1" ht="63.75">
      <c r="A366" s="87"/>
      <c r="B366" s="87"/>
      <c r="C366" s="13" t="s">
        <v>1038</v>
      </c>
      <c r="D366" s="88" t="s">
        <v>1543</v>
      </c>
      <c r="E366" s="88" t="s">
        <v>1553</v>
      </c>
      <c r="F366" s="13" t="s">
        <v>1639</v>
      </c>
      <c r="G366" s="13" t="s">
        <v>1640</v>
      </c>
      <c r="H366" s="23"/>
      <c r="I366" s="116"/>
      <c r="J366" s="95" t="s">
        <v>1544</v>
      </c>
      <c r="K366" s="95" t="s">
        <v>1593</v>
      </c>
      <c r="L366" s="96" t="s">
        <v>1651</v>
      </c>
      <c r="M366" s="13" t="s">
        <v>1546</v>
      </c>
      <c r="N366" s="88" t="s">
        <v>1652</v>
      </c>
      <c r="O366" s="98"/>
    </row>
    <row r="367" spans="1:15">
      <c r="B367" s="99">
        <v>1</v>
      </c>
      <c r="C367" s="154"/>
      <c r="D367" s="157"/>
      <c r="E367" s="135">
        <f>IF(C367=0,0,VLOOKUP(C367,Personal!B:C,2,FALSE))</f>
        <v>0</v>
      </c>
      <c r="F367" s="155"/>
      <c r="G367" s="68">
        <f>IF(F367=0,0,E367/K367*F367)</f>
        <v>0</v>
      </c>
      <c r="I367" s="117"/>
      <c r="J367" s="58">
        <f>IF(E367=0,0,E367/K367)</f>
        <v>0</v>
      </c>
      <c r="K367" s="185" t="e">
        <f>VLOOKUP(C367,Personal!B:D,3,FALSE)</f>
        <v>#N/A</v>
      </c>
      <c r="L367" s="57">
        <f>+MIN(J367,80)</f>
        <v>0</v>
      </c>
      <c r="M367" s="56">
        <f t="shared" ref="M367:M396" si="68">+L367*F367</f>
        <v>0</v>
      </c>
      <c r="N367" s="101" t="str">
        <f>IF(J367=L367,"OK","LIMITADO A MÁXIMO CONVOCATORIA")</f>
        <v>OK</v>
      </c>
      <c r="O367" s="103"/>
    </row>
    <row r="368" spans="1:15">
      <c r="B368" s="99">
        <v>2</v>
      </c>
      <c r="C368" s="154"/>
      <c r="D368" s="157"/>
      <c r="E368" s="135">
        <f>IF(C368=0,0,VLOOKUP(C368,Personal!B:C,2,FALSE))</f>
        <v>0</v>
      </c>
      <c r="F368" s="155"/>
      <c r="G368" s="68">
        <f t="shared" ref="G368:G396" si="69">IF(F368=0,0,E368/K368*F368)</f>
        <v>0</v>
      </c>
      <c r="I368" s="119"/>
      <c r="J368" s="58">
        <f t="shared" ref="J368:J396" si="70">IF(E368=0,0,E368/K368)</f>
        <v>0</v>
      </c>
      <c r="K368" s="185" t="e">
        <f>VLOOKUP(C368,Personal!B:D,3,FALSE)</f>
        <v>#N/A</v>
      </c>
      <c r="L368" s="57">
        <f t="shared" ref="L368:L396" si="71">+MIN(J368,80)</f>
        <v>0</v>
      </c>
      <c r="M368" s="56">
        <f t="shared" si="68"/>
        <v>0</v>
      </c>
      <c r="N368" s="101" t="str">
        <f t="shared" ref="N368:N375" si="72">IF(J368=L368,"OK","LIMITADO A MÁXIMO CONVOCATORIA")</f>
        <v>OK</v>
      </c>
      <c r="O368" s="103"/>
    </row>
    <row r="369" spans="2:15">
      <c r="B369" s="99">
        <v>3</v>
      </c>
      <c r="C369" s="154"/>
      <c r="D369" s="157"/>
      <c r="E369" s="135">
        <f>IF(C369=0,0,VLOOKUP(C369,Personal!B:C,2,FALSE))</f>
        <v>0</v>
      </c>
      <c r="F369" s="155"/>
      <c r="G369" s="68">
        <f t="shared" si="69"/>
        <v>0</v>
      </c>
      <c r="I369" s="119"/>
      <c r="J369" s="58">
        <f t="shared" si="70"/>
        <v>0</v>
      </c>
      <c r="K369" s="185" t="e">
        <f>VLOOKUP(C369,Personal!B:D,3,FALSE)</f>
        <v>#N/A</v>
      </c>
      <c r="L369" s="57">
        <f t="shared" si="71"/>
        <v>0</v>
      </c>
      <c r="M369" s="56">
        <f t="shared" si="68"/>
        <v>0</v>
      </c>
      <c r="N369" s="101" t="str">
        <f t="shared" si="72"/>
        <v>OK</v>
      </c>
      <c r="O369" s="103"/>
    </row>
    <row r="370" spans="2:15">
      <c r="B370" s="99">
        <v>4</v>
      </c>
      <c r="C370" s="154"/>
      <c r="D370" s="157"/>
      <c r="E370" s="135">
        <f>IF(C370=0,0,VLOOKUP(C370,Personal!B:C,2,FALSE))</f>
        <v>0</v>
      </c>
      <c r="F370" s="155"/>
      <c r="G370" s="68">
        <f t="shared" si="69"/>
        <v>0</v>
      </c>
      <c r="I370" s="119"/>
      <c r="J370" s="58">
        <f t="shared" si="70"/>
        <v>0</v>
      </c>
      <c r="K370" s="185" t="e">
        <f>VLOOKUP(C370,Personal!B:D,3,FALSE)</f>
        <v>#N/A</v>
      </c>
      <c r="L370" s="57">
        <f t="shared" si="71"/>
        <v>0</v>
      </c>
      <c r="M370" s="56">
        <f t="shared" si="68"/>
        <v>0</v>
      </c>
      <c r="N370" s="101" t="str">
        <f t="shared" si="72"/>
        <v>OK</v>
      </c>
      <c r="O370" s="103"/>
    </row>
    <row r="371" spans="2:15">
      <c r="B371" s="99">
        <v>5</v>
      </c>
      <c r="C371" s="154"/>
      <c r="D371" s="157"/>
      <c r="E371" s="135">
        <f>IF(C371=0,0,VLOOKUP(C371,Personal!B:C,2,FALSE))</f>
        <v>0</v>
      </c>
      <c r="F371" s="155"/>
      <c r="G371" s="68">
        <f t="shared" si="69"/>
        <v>0</v>
      </c>
      <c r="I371" s="119"/>
      <c r="J371" s="58">
        <f t="shared" si="70"/>
        <v>0</v>
      </c>
      <c r="K371" s="185" t="e">
        <f>VLOOKUP(C371,Personal!B:D,3,FALSE)</f>
        <v>#N/A</v>
      </c>
      <c r="L371" s="57">
        <f t="shared" si="71"/>
        <v>0</v>
      </c>
      <c r="M371" s="56">
        <f t="shared" si="68"/>
        <v>0</v>
      </c>
      <c r="N371" s="101" t="str">
        <f t="shared" si="72"/>
        <v>OK</v>
      </c>
      <c r="O371" s="103"/>
    </row>
    <row r="372" spans="2:15">
      <c r="B372" s="99">
        <v>6</v>
      </c>
      <c r="C372" s="154"/>
      <c r="D372" s="157"/>
      <c r="E372" s="135">
        <f>IF(C372=0,0,VLOOKUP(C372,Personal!B:C,2,FALSE))</f>
        <v>0</v>
      </c>
      <c r="F372" s="155"/>
      <c r="G372" s="68">
        <f t="shared" si="69"/>
        <v>0</v>
      </c>
      <c r="I372" s="119"/>
      <c r="J372" s="58">
        <f t="shared" si="70"/>
        <v>0</v>
      </c>
      <c r="K372" s="185" t="e">
        <f>VLOOKUP(C372,Personal!B:D,3,FALSE)</f>
        <v>#N/A</v>
      </c>
      <c r="L372" s="57">
        <f t="shared" si="71"/>
        <v>0</v>
      </c>
      <c r="M372" s="56">
        <f t="shared" si="68"/>
        <v>0</v>
      </c>
      <c r="N372" s="101" t="str">
        <f t="shared" si="72"/>
        <v>OK</v>
      </c>
      <c r="O372" s="103"/>
    </row>
    <row r="373" spans="2:15">
      <c r="B373" s="99">
        <v>7</v>
      </c>
      <c r="C373" s="154"/>
      <c r="D373" s="157"/>
      <c r="E373" s="135">
        <f>IF(C373=0,0,VLOOKUP(C373,Personal!B:C,2,FALSE))</f>
        <v>0</v>
      </c>
      <c r="F373" s="155"/>
      <c r="G373" s="68">
        <f t="shared" si="69"/>
        <v>0</v>
      </c>
      <c r="I373" s="119"/>
      <c r="J373" s="58">
        <f t="shared" si="70"/>
        <v>0</v>
      </c>
      <c r="K373" s="185" t="e">
        <f>VLOOKUP(C373,Personal!B:D,3,FALSE)</f>
        <v>#N/A</v>
      </c>
      <c r="L373" s="57">
        <f t="shared" si="71"/>
        <v>0</v>
      </c>
      <c r="M373" s="56">
        <f t="shared" si="68"/>
        <v>0</v>
      </c>
      <c r="N373" s="101" t="str">
        <f t="shared" si="72"/>
        <v>OK</v>
      </c>
      <c r="O373" s="103"/>
    </row>
    <row r="374" spans="2:15">
      <c r="B374" s="99">
        <v>8</v>
      </c>
      <c r="C374" s="154"/>
      <c r="D374" s="157"/>
      <c r="E374" s="135">
        <f>IF(C374=0,0,VLOOKUP(C374,Personal!B:C,2,FALSE))</f>
        <v>0</v>
      </c>
      <c r="F374" s="155"/>
      <c r="G374" s="68">
        <f t="shared" si="69"/>
        <v>0</v>
      </c>
      <c r="I374" s="119"/>
      <c r="J374" s="58">
        <f t="shared" si="70"/>
        <v>0</v>
      </c>
      <c r="K374" s="185" t="e">
        <f>VLOOKUP(C374,Personal!B:D,3,FALSE)</f>
        <v>#N/A</v>
      </c>
      <c r="L374" s="57">
        <f t="shared" si="71"/>
        <v>0</v>
      </c>
      <c r="M374" s="56">
        <f t="shared" si="68"/>
        <v>0</v>
      </c>
      <c r="N374" s="101" t="str">
        <f t="shared" si="72"/>
        <v>OK</v>
      </c>
      <c r="O374" s="103"/>
    </row>
    <row r="375" spans="2:15">
      <c r="B375" s="99">
        <v>9</v>
      </c>
      <c r="C375" s="154"/>
      <c r="D375" s="157"/>
      <c r="E375" s="135">
        <f>IF(C375=0,0,VLOOKUP(C375,Personal!B:C,2,FALSE))</f>
        <v>0</v>
      </c>
      <c r="F375" s="155"/>
      <c r="G375" s="68">
        <f t="shared" si="69"/>
        <v>0</v>
      </c>
      <c r="I375" s="119"/>
      <c r="J375" s="58">
        <f t="shared" si="70"/>
        <v>0</v>
      </c>
      <c r="K375" s="185" t="e">
        <f>VLOOKUP(C375,Personal!B:D,3,FALSE)</f>
        <v>#N/A</v>
      </c>
      <c r="L375" s="57">
        <f t="shared" si="71"/>
        <v>0</v>
      </c>
      <c r="M375" s="56">
        <f t="shared" si="68"/>
        <v>0</v>
      </c>
      <c r="N375" s="101" t="str">
        <f t="shared" si="72"/>
        <v>OK</v>
      </c>
      <c r="O375" s="103"/>
    </row>
    <row r="376" spans="2:15">
      <c r="B376" s="99">
        <v>10</v>
      </c>
      <c r="C376" s="154"/>
      <c r="D376" s="157"/>
      <c r="E376" s="135">
        <f>IF(C376=0,0,VLOOKUP(C376,Personal!B:C,2,FALSE))</f>
        <v>0</v>
      </c>
      <c r="F376" s="155"/>
      <c r="G376" s="68">
        <f t="shared" si="69"/>
        <v>0</v>
      </c>
      <c r="I376" s="119"/>
      <c r="J376" s="58">
        <f t="shared" si="70"/>
        <v>0</v>
      </c>
      <c r="K376" s="185" t="e">
        <f>VLOOKUP(C376,Personal!B:D,3,FALSE)</f>
        <v>#N/A</v>
      </c>
      <c r="L376" s="57">
        <f t="shared" si="71"/>
        <v>0</v>
      </c>
      <c r="M376" s="56">
        <f t="shared" si="68"/>
        <v>0</v>
      </c>
      <c r="N376" s="101" t="str">
        <f>IF(J376=L376,"OK","LIMITADO A MÁXIMO CONVOCATORIA")</f>
        <v>OK</v>
      </c>
      <c r="O376" s="103"/>
    </row>
    <row r="377" spans="2:15">
      <c r="B377" s="99">
        <v>11</v>
      </c>
      <c r="C377" s="154"/>
      <c r="D377" s="157"/>
      <c r="E377" s="135">
        <f>IF(C377=0,0,VLOOKUP(C377,Personal!B:C,2,FALSE))</f>
        <v>0</v>
      </c>
      <c r="F377" s="155"/>
      <c r="G377" s="68">
        <f t="shared" si="69"/>
        <v>0</v>
      </c>
      <c r="I377" s="119"/>
      <c r="J377" s="58">
        <f t="shared" si="70"/>
        <v>0</v>
      </c>
      <c r="K377" s="185" t="e">
        <f>VLOOKUP(C377,Personal!B:D,3,FALSE)</f>
        <v>#N/A</v>
      </c>
      <c r="L377" s="57">
        <f t="shared" si="71"/>
        <v>0</v>
      </c>
      <c r="M377" s="56">
        <f t="shared" si="68"/>
        <v>0</v>
      </c>
      <c r="N377" s="101" t="str">
        <f>IF(J377=L377,"OK","LIMITADO A MÁXIMO CONVOCATORIA")</f>
        <v>OK</v>
      </c>
      <c r="O377" s="103"/>
    </row>
    <row r="378" spans="2:15">
      <c r="B378" s="99">
        <v>12</v>
      </c>
      <c r="C378" s="154"/>
      <c r="D378" s="157"/>
      <c r="E378" s="135">
        <f>IF(C378=0,0,VLOOKUP(C378,Personal!B:C,2,FALSE))</f>
        <v>0</v>
      </c>
      <c r="F378" s="155"/>
      <c r="G378" s="68">
        <f t="shared" si="69"/>
        <v>0</v>
      </c>
      <c r="I378" s="119"/>
      <c r="J378" s="58">
        <f t="shared" si="70"/>
        <v>0</v>
      </c>
      <c r="K378" s="185" t="e">
        <f>VLOOKUP(C378,Personal!B:D,3,FALSE)</f>
        <v>#N/A</v>
      </c>
      <c r="L378" s="57">
        <f t="shared" si="71"/>
        <v>0</v>
      </c>
      <c r="M378" s="56">
        <f t="shared" si="68"/>
        <v>0</v>
      </c>
      <c r="N378" s="101" t="str">
        <f>IF(J378=L378,"OK","LIMITADO A MÁXIMO CONVOCATORIA")</f>
        <v>OK</v>
      </c>
      <c r="O378" s="103"/>
    </row>
    <row r="379" spans="2:15">
      <c r="B379" s="99">
        <v>13</v>
      </c>
      <c r="C379" s="154"/>
      <c r="D379" s="157"/>
      <c r="E379" s="135">
        <f>IF(C379=0,0,VLOOKUP(C379,Personal!B:C,2,FALSE))</f>
        <v>0</v>
      </c>
      <c r="F379" s="155"/>
      <c r="G379" s="68">
        <f t="shared" si="69"/>
        <v>0</v>
      </c>
      <c r="I379" s="119"/>
      <c r="J379" s="58">
        <f t="shared" si="70"/>
        <v>0</v>
      </c>
      <c r="K379" s="185" t="e">
        <f>VLOOKUP(C379,Personal!B:D,3,FALSE)</f>
        <v>#N/A</v>
      </c>
      <c r="L379" s="57">
        <f t="shared" si="71"/>
        <v>0</v>
      </c>
      <c r="M379" s="56">
        <f t="shared" si="68"/>
        <v>0</v>
      </c>
      <c r="N379" s="101" t="str">
        <f t="shared" ref="N379:N384" si="73">IF(J379=L379,"OK","LIMITADO A MÁXIMO CONVOCATORIA")</f>
        <v>OK</v>
      </c>
      <c r="O379" s="103"/>
    </row>
    <row r="380" spans="2:15">
      <c r="B380" s="99">
        <v>14</v>
      </c>
      <c r="C380" s="154"/>
      <c r="D380" s="157"/>
      <c r="E380" s="135">
        <f>IF(C380=0,0,VLOOKUP(C380,Personal!B:C,2,FALSE))</f>
        <v>0</v>
      </c>
      <c r="F380" s="155"/>
      <c r="G380" s="68">
        <f t="shared" si="69"/>
        <v>0</v>
      </c>
      <c r="I380" s="119"/>
      <c r="J380" s="58">
        <f t="shared" si="70"/>
        <v>0</v>
      </c>
      <c r="K380" s="185" t="e">
        <f>VLOOKUP(C380,Personal!B:D,3,FALSE)</f>
        <v>#N/A</v>
      </c>
      <c r="L380" s="57">
        <f t="shared" si="71"/>
        <v>0</v>
      </c>
      <c r="M380" s="56">
        <f t="shared" si="68"/>
        <v>0</v>
      </c>
      <c r="N380" s="101" t="str">
        <f t="shared" si="73"/>
        <v>OK</v>
      </c>
      <c r="O380" s="103"/>
    </row>
    <row r="381" spans="2:15">
      <c r="B381" s="99">
        <v>15</v>
      </c>
      <c r="C381" s="154"/>
      <c r="D381" s="157"/>
      <c r="E381" s="135">
        <f>IF(C381=0,0,VLOOKUP(C381,Personal!B:C,2,FALSE))</f>
        <v>0</v>
      </c>
      <c r="F381" s="155"/>
      <c r="G381" s="68">
        <f t="shared" si="69"/>
        <v>0</v>
      </c>
      <c r="I381" s="119"/>
      <c r="J381" s="58">
        <f t="shared" si="70"/>
        <v>0</v>
      </c>
      <c r="K381" s="185" t="e">
        <f>VLOOKUP(C381,Personal!B:D,3,FALSE)</f>
        <v>#N/A</v>
      </c>
      <c r="L381" s="57">
        <f t="shared" si="71"/>
        <v>0</v>
      </c>
      <c r="M381" s="56">
        <f t="shared" si="68"/>
        <v>0</v>
      </c>
      <c r="N381" s="101" t="str">
        <f t="shared" si="73"/>
        <v>OK</v>
      </c>
      <c r="O381" s="103"/>
    </row>
    <row r="382" spans="2:15">
      <c r="B382" s="99">
        <v>16</v>
      </c>
      <c r="C382" s="154"/>
      <c r="D382" s="157"/>
      <c r="E382" s="135">
        <f>IF(C382=0,0,VLOOKUP(C382,Personal!B:C,2,FALSE))</f>
        <v>0</v>
      </c>
      <c r="F382" s="155"/>
      <c r="G382" s="68">
        <f t="shared" si="69"/>
        <v>0</v>
      </c>
      <c r="I382" s="119"/>
      <c r="J382" s="58">
        <f t="shared" si="70"/>
        <v>0</v>
      </c>
      <c r="K382" s="185" t="e">
        <f>VLOOKUP(C382,Personal!B:D,3,FALSE)</f>
        <v>#N/A</v>
      </c>
      <c r="L382" s="57">
        <f t="shared" si="71"/>
        <v>0</v>
      </c>
      <c r="M382" s="56">
        <f t="shared" si="68"/>
        <v>0</v>
      </c>
      <c r="N382" s="101" t="str">
        <f t="shared" si="73"/>
        <v>OK</v>
      </c>
      <c r="O382" s="103"/>
    </row>
    <row r="383" spans="2:15">
      <c r="B383" s="99">
        <v>17</v>
      </c>
      <c r="C383" s="154"/>
      <c r="D383" s="157"/>
      <c r="E383" s="135">
        <f>IF(C383=0,0,VLOOKUP(C383,Personal!B:C,2,FALSE))</f>
        <v>0</v>
      </c>
      <c r="F383" s="155"/>
      <c r="G383" s="68">
        <f t="shared" si="69"/>
        <v>0</v>
      </c>
      <c r="I383" s="119"/>
      <c r="J383" s="58">
        <f t="shared" si="70"/>
        <v>0</v>
      </c>
      <c r="K383" s="185" t="e">
        <f>VLOOKUP(C383,Personal!B:D,3,FALSE)</f>
        <v>#N/A</v>
      </c>
      <c r="L383" s="57">
        <f t="shared" si="71"/>
        <v>0</v>
      </c>
      <c r="M383" s="56">
        <f t="shared" si="68"/>
        <v>0</v>
      </c>
      <c r="N383" s="101" t="str">
        <f t="shared" si="73"/>
        <v>OK</v>
      </c>
      <c r="O383" s="103"/>
    </row>
    <row r="384" spans="2:15">
      <c r="B384" s="99">
        <v>18</v>
      </c>
      <c r="C384" s="154"/>
      <c r="D384" s="157"/>
      <c r="E384" s="135">
        <f>IF(C384=0,0,VLOOKUP(C384,Personal!B:C,2,FALSE))</f>
        <v>0</v>
      </c>
      <c r="F384" s="155"/>
      <c r="G384" s="68">
        <f t="shared" si="69"/>
        <v>0</v>
      </c>
      <c r="I384" s="119"/>
      <c r="J384" s="58">
        <f t="shared" si="70"/>
        <v>0</v>
      </c>
      <c r="K384" s="185" t="e">
        <f>VLOOKUP(C384,Personal!B:D,3,FALSE)</f>
        <v>#N/A</v>
      </c>
      <c r="L384" s="57">
        <f t="shared" si="71"/>
        <v>0</v>
      </c>
      <c r="M384" s="56">
        <f t="shared" si="68"/>
        <v>0</v>
      </c>
      <c r="N384" s="101" t="str">
        <f t="shared" si="73"/>
        <v>OK</v>
      </c>
      <c r="O384" s="103"/>
    </row>
    <row r="385" spans="1:15">
      <c r="B385" s="99">
        <v>19</v>
      </c>
      <c r="C385" s="154"/>
      <c r="D385" s="157"/>
      <c r="E385" s="135">
        <f>IF(C385=0,0,VLOOKUP(C385,Personal!B:C,2,FALSE))</f>
        <v>0</v>
      </c>
      <c r="F385" s="155"/>
      <c r="G385" s="68">
        <f t="shared" si="69"/>
        <v>0</v>
      </c>
      <c r="I385" s="119"/>
      <c r="J385" s="58">
        <f t="shared" si="70"/>
        <v>0</v>
      </c>
      <c r="K385" s="185" t="e">
        <f>VLOOKUP(C385,Personal!B:D,3,FALSE)</f>
        <v>#N/A</v>
      </c>
      <c r="L385" s="57">
        <f t="shared" si="71"/>
        <v>0</v>
      </c>
      <c r="M385" s="56">
        <f t="shared" si="68"/>
        <v>0</v>
      </c>
      <c r="N385" s="101" t="str">
        <f>IF(J385=L385,"OK","LIMITADO A MÁXIMO CONVOCATORIA")</f>
        <v>OK</v>
      </c>
      <c r="O385" s="103"/>
    </row>
    <row r="386" spans="1:15">
      <c r="B386" s="99">
        <v>20</v>
      </c>
      <c r="C386" s="154"/>
      <c r="D386" s="157"/>
      <c r="E386" s="135">
        <f>IF(C386=0,0,VLOOKUP(C386,Personal!B:C,2,FALSE))</f>
        <v>0</v>
      </c>
      <c r="F386" s="155"/>
      <c r="G386" s="68">
        <f t="shared" si="69"/>
        <v>0</v>
      </c>
      <c r="I386" s="119"/>
      <c r="J386" s="58">
        <f t="shared" si="70"/>
        <v>0</v>
      </c>
      <c r="K386" s="185" t="e">
        <f>VLOOKUP(C386,Personal!B:D,3,FALSE)</f>
        <v>#N/A</v>
      </c>
      <c r="L386" s="57">
        <f t="shared" si="71"/>
        <v>0</v>
      </c>
      <c r="M386" s="56">
        <f t="shared" si="68"/>
        <v>0</v>
      </c>
      <c r="N386" s="101" t="str">
        <f>IF(J386=L386,"OK","LIMITADO A MÁXIMO CONVOCATORIA")</f>
        <v>OK</v>
      </c>
      <c r="O386" s="103"/>
    </row>
    <row r="387" spans="1:15">
      <c r="B387" s="99">
        <v>21</v>
      </c>
      <c r="C387" s="154"/>
      <c r="D387" s="154"/>
      <c r="E387" s="135">
        <f>IF(C387=0,0,VLOOKUP(C387,Personal!B:C,2,FALSE))</f>
        <v>0</v>
      </c>
      <c r="F387" s="155"/>
      <c r="G387" s="68">
        <f t="shared" si="69"/>
        <v>0</v>
      </c>
      <c r="I387" s="119"/>
      <c r="J387" s="58">
        <f t="shared" si="70"/>
        <v>0</v>
      </c>
      <c r="K387" s="185" t="e">
        <f>VLOOKUP(C387,Personal!B:D,3,FALSE)</f>
        <v>#N/A</v>
      </c>
      <c r="L387" s="57">
        <f t="shared" si="71"/>
        <v>0</v>
      </c>
      <c r="M387" s="56">
        <f t="shared" si="68"/>
        <v>0</v>
      </c>
      <c r="N387" s="101" t="str">
        <f>IF(J387=L387,"OK","LIMITADO A MÁXIMO CONVOCATORIA")</f>
        <v>OK</v>
      </c>
      <c r="O387" s="103"/>
    </row>
    <row r="388" spans="1:15">
      <c r="B388" s="99">
        <v>22</v>
      </c>
      <c r="C388" s="154"/>
      <c r="D388" s="157"/>
      <c r="E388" s="135">
        <f>IF(C388=0,0,VLOOKUP(C388,Personal!B:C,2,FALSE))</f>
        <v>0</v>
      </c>
      <c r="F388" s="155"/>
      <c r="G388" s="68">
        <f t="shared" si="69"/>
        <v>0</v>
      </c>
      <c r="I388" s="119"/>
      <c r="J388" s="58">
        <f t="shared" si="70"/>
        <v>0</v>
      </c>
      <c r="K388" s="185" t="e">
        <f>VLOOKUP(C388,Personal!B:D,3,FALSE)</f>
        <v>#N/A</v>
      </c>
      <c r="L388" s="57">
        <f t="shared" si="71"/>
        <v>0</v>
      </c>
      <c r="M388" s="56">
        <f t="shared" si="68"/>
        <v>0</v>
      </c>
      <c r="N388" s="101" t="str">
        <f t="shared" ref="N388:N394" si="74">IF(J388=L388,"OK","LIMITADO A MÁXIMO CONVOCATORIA")</f>
        <v>OK</v>
      </c>
      <c r="O388" s="103"/>
    </row>
    <row r="389" spans="1:15">
      <c r="B389" s="99">
        <v>23</v>
      </c>
      <c r="C389" s="154"/>
      <c r="D389" s="157"/>
      <c r="E389" s="135">
        <f>IF(C389=0,0,VLOOKUP(C389,Personal!B:C,2,FALSE))</f>
        <v>0</v>
      </c>
      <c r="F389" s="155"/>
      <c r="G389" s="68">
        <f t="shared" si="69"/>
        <v>0</v>
      </c>
      <c r="I389" s="119"/>
      <c r="J389" s="58">
        <f t="shared" si="70"/>
        <v>0</v>
      </c>
      <c r="K389" s="185" t="e">
        <f>VLOOKUP(C389,Personal!B:D,3,FALSE)</f>
        <v>#N/A</v>
      </c>
      <c r="L389" s="57">
        <f t="shared" si="71"/>
        <v>0</v>
      </c>
      <c r="M389" s="56">
        <f t="shared" si="68"/>
        <v>0</v>
      </c>
      <c r="N389" s="101" t="str">
        <f t="shared" si="74"/>
        <v>OK</v>
      </c>
      <c r="O389" s="103"/>
    </row>
    <row r="390" spans="1:15">
      <c r="B390" s="99">
        <v>24</v>
      </c>
      <c r="C390" s="154"/>
      <c r="D390" s="157"/>
      <c r="E390" s="135">
        <f>IF(C390=0,0,VLOOKUP(C390,Personal!B:C,2,FALSE))</f>
        <v>0</v>
      </c>
      <c r="F390" s="155"/>
      <c r="G390" s="68">
        <f t="shared" si="69"/>
        <v>0</v>
      </c>
      <c r="I390" s="119"/>
      <c r="J390" s="58">
        <f t="shared" si="70"/>
        <v>0</v>
      </c>
      <c r="K390" s="185" t="e">
        <f>VLOOKUP(C390,Personal!B:D,3,FALSE)</f>
        <v>#N/A</v>
      </c>
      <c r="L390" s="57">
        <f t="shared" si="71"/>
        <v>0</v>
      </c>
      <c r="M390" s="56">
        <f t="shared" si="68"/>
        <v>0</v>
      </c>
      <c r="N390" s="101" t="str">
        <f t="shared" si="74"/>
        <v>OK</v>
      </c>
      <c r="O390" s="103"/>
    </row>
    <row r="391" spans="1:15">
      <c r="B391" s="99">
        <v>25</v>
      </c>
      <c r="C391" s="154"/>
      <c r="D391" s="157"/>
      <c r="E391" s="135">
        <f>IF(C391=0,0,VLOOKUP(C391,Personal!B:C,2,FALSE))</f>
        <v>0</v>
      </c>
      <c r="F391" s="155"/>
      <c r="G391" s="68">
        <f t="shared" si="69"/>
        <v>0</v>
      </c>
      <c r="I391" s="119"/>
      <c r="J391" s="58">
        <f t="shared" si="70"/>
        <v>0</v>
      </c>
      <c r="K391" s="185" t="e">
        <f>VLOOKUP(C391,Personal!B:D,3,FALSE)</f>
        <v>#N/A</v>
      </c>
      <c r="L391" s="57">
        <f t="shared" si="71"/>
        <v>0</v>
      </c>
      <c r="M391" s="56">
        <f t="shared" si="68"/>
        <v>0</v>
      </c>
      <c r="N391" s="101" t="str">
        <f t="shared" si="74"/>
        <v>OK</v>
      </c>
      <c r="O391" s="103"/>
    </row>
    <row r="392" spans="1:15">
      <c r="B392" s="99">
        <v>26</v>
      </c>
      <c r="C392" s="154"/>
      <c r="D392" s="157"/>
      <c r="E392" s="135">
        <f>IF(C392=0,0,VLOOKUP(C392,Personal!B:C,2,FALSE))</f>
        <v>0</v>
      </c>
      <c r="F392" s="155"/>
      <c r="G392" s="68">
        <f t="shared" si="69"/>
        <v>0</v>
      </c>
      <c r="I392" s="119"/>
      <c r="J392" s="58">
        <f t="shared" si="70"/>
        <v>0</v>
      </c>
      <c r="K392" s="185" t="e">
        <f>VLOOKUP(C392,Personal!B:D,3,FALSE)</f>
        <v>#N/A</v>
      </c>
      <c r="L392" s="57">
        <f t="shared" si="71"/>
        <v>0</v>
      </c>
      <c r="M392" s="56">
        <f t="shared" si="68"/>
        <v>0</v>
      </c>
      <c r="N392" s="101" t="str">
        <f t="shared" si="74"/>
        <v>OK</v>
      </c>
      <c r="O392" s="103"/>
    </row>
    <row r="393" spans="1:15">
      <c r="B393" s="99">
        <v>27</v>
      </c>
      <c r="C393" s="154"/>
      <c r="D393" s="157"/>
      <c r="E393" s="135">
        <f>IF(C393=0,0,VLOOKUP(C393,Personal!B:C,2,FALSE))</f>
        <v>0</v>
      </c>
      <c r="F393" s="155"/>
      <c r="G393" s="68">
        <f t="shared" si="69"/>
        <v>0</v>
      </c>
      <c r="I393" s="119"/>
      <c r="J393" s="58">
        <f t="shared" si="70"/>
        <v>0</v>
      </c>
      <c r="K393" s="185" t="e">
        <f>VLOOKUP(C393,Personal!B:D,3,FALSE)</f>
        <v>#N/A</v>
      </c>
      <c r="L393" s="57">
        <f t="shared" si="71"/>
        <v>0</v>
      </c>
      <c r="M393" s="56">
        <f t="shared" si="68"/>
        <v>0</v>
      </c>
      <c r="N393" s="101" t="str">
        <f t="shared" si="74"/>
        <v>OK</v>
      </c>
      <c r="O393" s="103"/>
    </row>
    <row r="394" spans="1:15">
      <c r="B394" s="99">
        <v>28</v>
      </c>
      <c r="C394" s="154"/>
      <c r="D394" s="157"/>
      <c r="E394" s="135">
        <f>IF(C394=0,0,VLOOKUP(C394,Personal!B:C,2,FALSE))</f>
        <v>0</v>
      </c>
      <c r="F394" s="155"/>
      <c r="G394" s="68">
        <f t="shared" si="69"/>
        <v>0</v>
      </c>
      <c r="I394" s="119"/>
      <c r="J394" s="58">
        <f t="shared" si="70"/>
        <v>0</v>
      </c>
      <c r="K394" s="185" t="e">
        <f>VLOOKUP(C394,Personal!B:D,3,FALSE)</f>
        <v>#N/A</v>
      </c>
      <c r="L394" s="57">
        <f t="shared" si="71"/>
        <v>0</v>
      </c>
      <c r="M394" s="56">
        <f t="shared" si="68"/>
        <v>0</v>
      </c>
      <c r="N394" s="101" t="str">
        <f t="shared" si="74"/>
        <v>OK</v>
      </c>
      <c r="O394" s="103"/>
    </row>
    <row r="395" spans="1:15">
      <c r="B395" s="99">
        <v>29</v>
      </c>
      <c r="C395" s="154"/>
      <c r="D395" s="157"/>
      <c r="E395" s="135">
        <f>IF(C395=0,0,VLOOKUP(C395,Personal!B:C,2,FALSE))</f>
        <v>0</v>
      </c>
      <c r="F395" s="155"/>
      <c r="G395" s="68">
        <f t="shared" si="69"/>
        <v>0</v>
      </c>
      <c r="I395" s="119"/>
      <c r="J395" s="58">
        <f t="shared" si="70"/>
        <v>0</v>
      </c>
      <c r="K395" s="185" t="e">
        <f>VLOOKUP(C395,Personal!B:D,3,FALSE)</f>
        <v>#N/A</v>
      </c>
      <c r="L395" s="57">
        <f t="shared" si="71"/>
        <v>0</v>
      </c>
      <c r="M395" s="56">
        <f t="shared" si="68"/>
        <v>0</v>
      </c>
      <c r="N395" s="101" t="str">
        <f>IF(J395=L395,"OK","LIMITADO A MÁXIMO CONVOCATORIA")</f>
        <v>OK</v>
      </c>
      <c r="O395" s="103"/>
    </row>
    <row r="396" spans="1:15" ht="13.5" thickBot="1">
      <c r="B396" s="99">
        <v>30</v>
      </c>
      <c r="C396" s="154"/>
      <c r="D396" s="157"/>
      <c r="E396" s="135">
        <f>IF(C396=0,0,VLOOKUP(C396,Personal!B:C,2,FALSE))</f>
        <v>0</v>
      </c>
      <c r="F396" s="155"/>
      <c r="G396" s="68">
        <f t="shared" si="69"/>
        <v>0</v>
      </c>
      <c r="I396" s="119"/>
      <c r="J396" s="58">
        <f t="shared" si="70"/>
        <v>0</v>
      </c>
      <c r="K396" s="185" t="e">
        <f>VLOOKUP(C396,Personal!B:D,3,FALSE)</f>
        <v>#N/A</v>
      </c>
      <c r="L396" s="57">
        <f t="shared" si="71"/>
        <v>0</v>
      </c>
      <c r="M396" s="56">
        <f t="shared" si="68"/>
        <v>0</v>
      </c>
      <c r="N396" s="101" t="str">
        <f>IF(J396=L396,"OK","LIMITADO A MÁXIMO CONVOCATORIA")</f>
        <v>OK</v>
      </c>
      <c r="O396" s="103"/>
    </row>
    <row r="397" spans="1:15" ht="26.25" thickBot="1">
      <c r="C397" s="131" t="s">
        <v>1554</v>
      </c>
      <c r="D397" s="131"/>
      <c r="E397" s="132"/>
      <c r="F397" s="133">
        <f>+SUM(F367:F396)</f>
        <v>0</v>
      </c>
      <c r="G397" s="133">
        <f>+SUM(G367:G396)</f>
        <v>0</v>
      </c>
      <c r="I397" s="119"/>
      <c r="J397" s="104" t="s">
        <v>1547</v>
      </c>
      <c r="K397" s="125"/>
      <c r="L397" s="105" t="s">
        <v>1547</v>
      </c>
      <c r="M397" s="89">
        <f>+SUM(M367:M396)</f>
        <v>0</v>
      </c>
      <c r="N397" s="118"/>
      <c r="O397" s="128"/>
    </row>
    <row r="398" spans="1:15" ht="13.5" thickBot="1">
      <c r="I398" s="120"/>
      <c r="J398" s="121"/>
      <c r="K398" s="121"/>
      <c r="L398" s="121"/>
      <c r="M398" s="121"/>
      <c r="N398" s="121"/>
      <c r="O398" s="108"/>
    </row>
    <row r="399" spans="1:15" ht="13.5" thickBot="1"/>
    <row r="400" spans="1:15" s="16" customFormat="1" ht="25.5">
      <c r="A400" s="87"/>
      <c r="B400" s="87"/>
      <c r="C400" s="129" t="s">
        <v>1530</v>
      </c>
      <c r="D400" s="158" t="s">
        <v>48</v>
      </c>
      <c r="F400" s="129" t="s">
        <v>1641</v>
      </c>
      <c r="G400" s="130"/>
      <c r="H400" s="23"/>
      <c r="I400" s="113"/>
      <c r="J400" s="85"/>
      <c r="K400" s="85"/>
      <c r="L400" s="114"/>
      <c r="M400" s="85"/>
      <c r="N400" s="115"/>
      <c r="O400" s="94"/>
    </row>
    <row r="401" spans="1:15" s="16" customFormat="1" ht="63.75">
      <c r="A401" s="87"/>
      <c r="B401" s="87"/>
      <c r="C401" s="13" t="s">
        <v>1038</v>
      </c>
      <c r="D401" s="88" t="s">
        <v>1543</v>
      </c>
      <c r="E401" s="88" t="s">
        <v>1553</v>
      </c>
      <c r="F401" s="13" t="s">
        <v>1639</v>
      </c>
      <c r="G401" s="13" t="s">
        <v>1640</v>
      </c>
      <c r="H401" s="23"/>
      <c r="I401" s="116"/>
      <c r="J401" s="95" t="s">
        <v>1544</v>
      </c>
      <c r="K401" s="95" t="s">
        <v>1593</v>
      </c>
      <c r="L401" s="96" t="s">
        <v>1651</v>
      </c>
      <c r="M401" s="13" t="s">
        <v>1546</v>
      </c>
      <c r="N401" s="88" t="s">
        <v>1652</v>
      </c>
      <c r="O401" s="98"/>
    </row>
    <row r="402" spans="1:15">
      <c r="B402" s="99">
        <v>1</v>
      </c>
      <c r="C402" s="154"/>
      <c r="D402" s="157"/>
      <c r="E402" s="135">
        <f>IF(C402=0,0,VLOOKUP(C402,Personal!B:C,2,FALSE))</f>
        <v>0</v>
      </c>
      <c r="F402" s="155"/>
      <c r="G402" s="68">
        <f>IF(F402=0,0,E402/K402*F402)</f>
        <v>0</v>
      </c>
      <c r="I402" s="117"/>
      <c r="J402" s="58">
        <f>IF(E402=0,0,E402/K402)</f>
        <v>0</v>
      </c>
      <c r="K402" s="185" t="e">
        <f>VLOOKUP(C402,Personal!B:D,3,FALSE)</f>
        <v>#N/A</v>
      </c>
      <c r="L402" s="57">
        <f>+MIN(J402,80)</f>
        <v>0</v>
      </c>
      <c r="M402" s="56">
        <f t="shared" ref="M402:M431" si="75">+L402*F402</f>
        <v>0</v>
      </c>
      <c r="N402" s="101" t="str">
        <f>IF(J402=L402,"OK","LIMITADO A MÁXIMO CONVOCATORIA")</f>
        <v>OK</v>
      </c>
      <c r="O402" s="103"/>
    </row>
    <row r="403" spans="1:15">
      <c r="B403" s="99">
        <v>2</v>
      </c>
      <c r="C403" s="154"/>
      <c r="D403" s="157"/>
      <c r="E403" s="135">
        <f>IF(C403=0,0,VLOOKUP(C403,Personal!B:C,2,FALSE))</f>
        <v>0</v>
      </c>
      <c r="F403" s="155"/>
      <c r="G403" s="68">
        <f t="shared" ref="G403:G431" si="76">IF(F403=0,0,E403/K403*F403)</f>
        <v>0</v>
      </c>
      <c r="I403" s="119"/>
      <c r="J403" s="58">
        <f t="shared" ref="J403:J431" si="77">IF(E403=0,0,E403/K403)</f>
        <v>0</v>
      </c>
      <c r="K403" s="185" t="e">
        <f>VLOOKUP(C403,Personal!B:D,3,FALSE)</f>
        <v>#N/A</v>
      </c>
      <c r="L403" s="57">
        <f t="shared" ref="L403:L431" si="78">+MIN(J403,80)</f>
        <v>0</v>
      </c>
      <c r="M403" s="56">
        <f t="shared" si="75"/>
        <v>0</v>
      </c>
      <c r="N403" s="101" t="str">
        <f t="shared" ref="N403:N410" si="79">IF(J403=L403,"OK","LIMITADO A MÁXIMO CONVOCATORIA")</f>
        <v>OK</v>
      </c>
      <c r="O403" s="103"/>
    </row>
    <row r="404" spans="1:15">
      <c r="B404" s="99">
        <v>3</v>
      </c>
      <c r="C404" s="154"/>
      <c r="D404" s="157"/>
      <c r="E404" s="135">
        <f>IF(C404=0,0,VLOOKUP(C404,Personal!B:C,2,FALSE))</f>
        <v>0</v>
      </c>
      <c r="F404" s="155"/>
      <c r="G404" s="68">
        <f t="shared" si="76"/>
        <v>0</v>
      </c>
      <c r="I404" s="119"/>
      <c r="J404" s="58">
        <f t="shared" si="77"/>
        <v>0</v>
      </c>
      <c r="K404" s="185" t="e">
        <f>VLOOKUP(C404,Personal!B:D,3,FALSE)</f>
        <v>#N/A</v>
      </c>
      <c r="L404" s="57">
        <f t="shared" si="78"/>
        <v>0</v>
      </c>
      <c r="M404" s="56">
        <f t="shared" si="75"/>
        <v>0</v>
      </c>
      <c r="N404" s="101" t="str">
        <f t="shared" si="79"/>
        <v>OK</v>
      </c>
      <c r="O404" s="103"/>
    </row>
    <row r="405" spans="1:15">
      <c r="B405" s="99">
        <v>4</v>
      </c>
      <c r="C405" s="154"/>
      <c r="D405" s="157"/>
      <c r="E405" s="135">
        <f>IF(C405=0,0,VLOOKUP(C405,Personal!B:C,2,FALSE))</f>
        <v>0</v>
      </c>
      <c r="F405" s="155"/>
      <c r="G405" s="68">
        <f t="shared" si="76"/>
        <v>0</v>
      </c>
      <c r="I405" s="119"/>
      <c r="J405" s="58">
        <f t="shared" si="77"/>
        <v>0</v>
      </c>
      <c r="K405" s="185" t="e">
        <f>VLOOKUP(C405,Personal!B:D,3,FALSE)</f>
        <v>#N/A</v>
      </c>
      <c r="L405" s="57">
        <f t="shared" si="78"/>
        <v>0</v>
      </c>
      <c r="M405" s="56">
        <f t="shared" si="75"/>
        <v>0</v>
      </c>
      <c r="N405" s="101" t="str">
        <f t="shared" si="79"/>
        <v>OK</v>
      </c>
      <c r="O405" s="103"/>
    </row>
    <row r="406" spans="1:15">
      <c r="B406" s="99">
        <v>5</v>
      </c>
      <c r="C406" s="154"/>
      <c r="D406" s="157"/>
      <c r="E406" s="135">
        <f>IF(C406=0,0,VLOOKUP(C406,Personal!B:C,2,FALSE))</f>
        <v>0</v>
      </c>
      <c r="F406" s="155"/>
      <c r="G406" s="68">
        <f t="shared" si="76"/>
        <v>0</v>
      </c>
      <c r="I406" s="119"/>
      <c r="J406" s="58">
        <f t="shared" si="77"/>
        <v>0</v>
      </c>
      <c r="K406" s="185" t="e">
        <f>VLOOKUP(C406,Personal!B:D,3,FALSE)</f>
        <v>#N/A</v>
      </c>
      <c r="L406" s="57">
        <f t="shared" si="78"/>
        <v>0</v>
      </c>
      <c r="M406" s="56">
        <f t="shared" si="75"/>
        <v>0</v>
      </c>
      <c r="N406" s="101" t="str">
        <f t="shared" si="79"/>
        <v>OK</v>
      </c>
      <c r="O406" s="103"/>
    </row>
    <row r="407" spans="1:15">
      <c r="B407" s="99">
        <v>6</v>
      </c>
      <c r="C407" s="154"/>
      <c r="D407" s="157"/>
      <c r="E407" s="135">
        <f>IF(C407=0,0,VLOOKUP(C407,Personal!B:C,2,FALSE))</f>
        <v>0</v>
      </c>
      <c r="F407" s="155"/>
      <c r="G407" s="68">
        <f t="shared" si="76"/>
        <v>0</v>
      </c>
      <c r="I407" s="119"/>
      <c r="J407" s="58">
        <f t="shared" si="77"/>
        <v>0</v>
      </c>
      <c r="K407" s="185" t="e">
        <f>VLOOKUP(C407,Personal!B:D,3,FALSE)</f>
        <v>#N/A</v>
      </c>
      <c r="L407" s="57">
        <f t="shared" si="78"/>
        <v>0</v>
      </c>
      <c r="M407" s="56">
        <f t="shared" si="75"/>
        <v>0</v>
      </c>
      <c r="N407" s="101" t="str">
        <f t="shared" si="79"/>
        <v>OK</v>
      </c>
      <c r="O407" s="103"/>
    </row>
    <row r="408" spans="1:15">
      <c r="B408" s="99">
        <v>7</v>
      </c>
      <c r="C408" s="154"/>
      <c r="D408" s="157"/>
      <c r="E408" s="135">
        <f>IF(C408=0,0,VLOOKUP(C408,Personal!B:C,2,FALSE))</f>
        <v>0</v>
      </c>
      <c r="F408" s="155"/>
      <c r="G408" s="68">
        <f t="shared" si="76"/>
        <v>0</v>
      </c>
      <c r="I408" s="119"/>
      <c r="J408" s="58">
        <f t="shared" si="77"/>
        <v>0</v>
      </c>
      <c r="K408" s="185" t="e">
        <f>VLOOKUP(C408,Personal!B:D,3,FALSE)</f>
        <v>#N/A</v>
      </c>
      <c r="L408" s="57">
        <f t="shared" si="78"/>
        <v>0</v>
      </c>
      <c r="M408" s="56">
        <f t="shared" si="75"/>
        <v>0</v>
      </c>
      <c r="N408" s="101" t="str">
        <f t="shared" si="79"/>
        <v>OK</v>
      </c>
      <c r="O408" s="103"/>
    </row>
    <row r="409" spans="1:15">
      <c r="B409" s="99">
        <v>8</v>
      </c>
      <c r="C409" s="154"/>
      <c r="D409" s="157"/>
      <c r="E409" s="135">
        <f>IF(C409=0,0,VLOOKUP(C409,Personal!B:C,2,FALSE))</f>
        <v>0</v>
      </c>
      <c r="F409" s="155"/>
      <c r="G409" s="68">
        <f t="shared" si="76"/>
        <v>0</v>
      </c>
      <c r="I409" s="119"/>
      <c r="J409" s="58">
        <f t="shared" si="77"/>
        <v>0</v>
      </c>
      <c r="K409" s="185" t="e">
        <f>VLOOKUP(C409,Personal!B:D,3,FALSE)</f>
        <v>#N/A</v>
      </c>
      <c r="L409" s="57">
        <f t="shared" si="78"/>
        <v>0</v>
      </c>
      <c r="M409" s="56">
        <f t="shared" si="75"/>
        <v>0</v>
      </c>
      <c r="N409" s="101" t="str">
        <f t="shared" si="79"/>
        <v>OK</v>
      </c>
      <c r="O409" s="103"/>
    </row>
    <row r="410" spans="1:15">
      <c r="B410" s="99">
        <v>9</v>
      </c>
      <c r="C410" s="154"/>
      <c r="D410" s="157"/>
      <c r="E410" s="135">
        <f>IF(C410=0,0,VLOOKUP(C410,Personal!B:C,2,FALSE))</f>
        <v>0</v>
      </c>
      <c r="F410" s="155"/>
      <c r="G410" s="68">
        <f t="shared" si="76"/>
        <v>0</v>
      </c>
      <c r="I410" s="119"/>
      <c r="J410" s="58">
        <f t="shared" si="77"/>
        <v>0</v>
      </c>
      <c r="K410" s="185" t="e">
        <f>VLOOKUP(C410,Personal!B:D,3,FALSE)</f>
        <v>#N/A</v>
      </c>
      <c r="L410" s="57">
        <f t="shared" si="78"/>
        <v>0</v>
      </c>
      <c r="M410" s="56">
        <f t="shared" si="75"/>
        <v>0</v>
      </c>
      <c r="N410" s="101" t="str">
        <f t="shared" si="79"/>
        <v>OK</v>
      </c>
      <c r="O410" s="103"/>
    </row>
    <row r="411" spans="1:15">
      <c r="B411" s="99">
        <v>10</v>
      </c>
      <c r="C411" s="154"/>
      <c r="D411" s="157"/>
      <c r="E411" s="135">
        <f>IF(C411=0,0,VLOOKUP(C411,Personal!B:C,2,FALSE))</f>
        <v>0</v>
      </c>
      <c r="F411" s="155"/>
      <c r="G411" s="68">
        <f t="shared" si="76"/>
        <v>0</v>
      </c>
      <c r="I411" s="119"/>
      <c r="J411" s="58">
        <f t="shared" si="77"/>
        <v>0</v>
      </c>
      <c r="K411" s="185" t="e">
        <f>VLOOKUP(C411,Personal!B:D,3,FALSE)</f>
        <v>#N/A</v>
      </c>
      <c r="L411" s="57">
        <f t="shared" si="78"/>
        <v>0</v>
      </c>
      <c r="M411" s="56">
        <f t="shared" si="75"/>
        <v>0</v>
      </c>
      <c r="N411" s="101" t="str">
        <f>IF(J411=L411,"OK","LIMITADO A MÁXIMO CONVOCATORIA")</f>
        <v>OK</v>
      </c>
      <c r="O411" s="103"/>
    </row>
    <row r="412" spans="1:15">
      <c r="B412" s="99">
        <v>11</v>
      </c>
      <c r="C412" s="154"/>
      <c r="D412" s="157"/>
      <c r="E412" s="135">
        <f>IF(C412=0,0,VLOOKUP(C412,Personal!B:C,2,FALSE))</f>
        <v>0</v>
      </c>
      <c r="F412" s="155"/>
      <c r="G412" s="68">
        <f t="shared" si="76"/>
        <v>0</v>
      </c>
      <c r="I412" s="119"/>
      <c r="J412" s="58">
        <f t="shared" si="77"/>
        <v>0</v>
      </c>
      <c r="K412" s="185" t="e">
        <f>VLOOKUP(C412,Personal!B:D,3,FALSE)</f>
        <v>#N/A</v>
      </c>
      <c r="L412" s="57">
        <f t="shared" si="78"/>
        <v>0</v>
      </c>
      <c r="M412" s="56">
        <f t="shared" si="75"/>
        <v>0</v>
      </c>
      <c r="N412" s="101" t="str">
        <f>IF(J412=L412,"OK","LIMITADO A MÁXIMO CONVOCATORIA")</f>
        <v>OK</v>
      </c>
      <c r="O412" s="103"/>
    </row>
    <row r="413" spans="1:15">
      <c r="B413" s="99">
        <v>12</v>
      </c>
      <c r="C413" s="154"/>
      <c r="D413" s="157"/>
      <c r="E413" s="135">
        <f>IF(C413=0,0,VLOOKUP(C413,Personal!B:C,2,FALSE))</f>
        <v>0</v>
      </c>
      <c r="F413" s="155"/>
      <c r="G413" s="68">
        <f t="shared" si="76"/>
        <v>0</v>
      </c>
      <c r="I413" s="119"/>
      <c r="J413" s="58">
        <f t="shared" si="77"/>
        <v>0</v>
      </c>
      <c r="K413" s="185" t="e">
        <f>VLOOKUP(C413,Personal!B:D,3,FALSE)</f>
        <v>#N/A</v>
      </c>
      <c r="L413" s="57">
        <f t="shared" si="78"/>
        <v>0</v>
      </c>
      <c r="M413" s="56">
        <f t="shared" si="75"/>
        <v>0</v>
      </c>
      <c r="N413" s="101" t="str">
        <f>IF(J413=L413,"OK","LIMITADO A MÁXIMO CONVOCATORIA")</f>
        <v>OK</v>
      </c>
      <c r="O413" s="103"/>
    </row>
    <row r="414" spans="1:15">
      <c r="B414" s="99">
        <v>13</v>
      </c>
      <c r="C414" s="154"/>
      <c r="D414" s="157"/>
      <c r="E414" s="135">
        <f>IF(C414=0,0,VLOOKUP(C414,Personal!B:C,2,FALSE))</f>
        <v>0</v>
      </c>
      <c r="F414" s="155"/>
      <c r="G414" s="68">
        <f t="shared" si="76"/>
        <v>0</v>
      </c>
      <c r="I414" s="119"/>
      <c r="J414" s="58">
        <f t="shared" si="77"/>
        <v>0</v>
      </c>
      <c r="K414" s="185" t="e">
        <f>VLOOKUP(C414,Personal!B:D,3,FALSE)</f>
        <v>#N/A</v>
      </c>
      <c r="L414" s="57">
        <f t="shared" si="78"/>
        <v>0</v>
      </c>
      <c r="M414" s="56">
        <f t="shared" si="75"/>
        <v>0</v>
      </c>
      <c r="N414" s="101" t="str">
        <f t="shared" ref="N414:N419" si="80">IF(J414=L414,"OK","LIMITADO A MÁXIMO CONVOCATORIA")</f>
        <v>OK</v>
      </c>
      <c r="O414" s="103"/>
    </row>
    <row r="415" spans="1:15">
      <c r="B415" s="99">
        <v>14</v>
      </c>
      <c r="C415" s="154"/>
      <c r="D415" s="157"/>
      <c r="E415" s="135">
        <f>IF(C415=0,0,VLOOKUP(C415,Personal!B:C,2,FALSE))</f>
        <v>0</v>
      </c>
      <c r="F415" s="155"/>
      <c r="G415" s="68">
        <f t="shared" si="76"/>
        <v>0</v>
      </c>
      <c r="I415" s="119"/>
      <c r="J415" s="58">
        <f t="shared" si="77"/>
        <v>0</v>
      </c>
      <c r="K415" s="185" t="e">
        <f>VLOOKUP(C415,Personal!B:D,3,FALSE)</f>
        <v>#N/A</v>
      </c>
      <c r="L415" s="57">
        <f t="shared" si="78"/>
        <v>0</v>
      </c>
      <c r="M415" s="56">
        <f t="shared" si="75"/>
        <v>0</v>
      </c>
      <c r="N415" s="101" t="str">
        <f t="shared" si="80"/>
        <v>OK</v>
      </c>
      <c r="O415" s="103"/>
    </row>
    <row r="416" spans="1:15">
      <c r="B416" s="99">
        <v>15</v>
      </c>
      <c r="C416" s="154"/>
      <c r="D416" s="157"/>
      <c r="E416" s="135">
        <f>IF(C416=0,0,VLOOKUP(C416,Personal!B:C,2,FALSE))</f>
        <v>0</v>
      </c>
      <c r="F416" s="155"/>
      <c r="G416" s="68">
        <f t="shared" si="76"/>
        <v>0</v>
      </c>
      <c r="I416" s="119"/>
      <c r="J416" s="58">
        <f t="shared" si="77"/>
        <v>0</v>
      </c>
      <c r="K416" s="185" t="e">
        <f>VLOOKUP(C416,Personal!B:D,3,FALSE)</f>
        <v>#N/A</v>
      </c>
      <c r="L416" s="57">
        <f t="shared" si="78"/>
        <v>0</v>
      </c>
      <c r="M416" s="56">
        <f t="shared" si="75"/>
        <v>0</v>
      </c>
      <c r="N416" s="101" t="str">
        <f t="shared" si="80"/>
        <v>OK</v>
      </c>
      <c r="O416" s="103"/>
    </row>
    <row r="417" spans="2:15">
      <c r="B417" s="99">
        <v>16</v>
      </c>
      <c r="C417" s="154"/>
      <c r="D417" s="157"/>
      <c r="E417" s="135">
        <f>IF(C417=0,0,VLOOKUP(C417,Personal!B:C,2,FALSE))</f>
        <v>0</v>
      </c>
      <c r="F417" s="155"/>
      <c r="G417" s="68">
        <f t="shared" si="76"/>
        <v>0</v>
      </c>
      <c r="I417" s="119"/>
      <c r="J417" s="58">
        <f t="shared" si="77"/>
        <v>0</v>
      </c>
      <c r="K417" s="185" t="e">
        <f>VLOOKUP(C417,Personal!B:D,3,FALSE)</f>
        <v>#N/A</v>
      </c>
      <c r="L417" s="57">
        <f t="shared" si="78"/>
        <v>0</v>
      </c>
      <c r="M417" s="56">
        <f t="shared" si="75"/>
        <v>0</v>
      </c>
      <c r="N417" s="101" t="str">
        <f t="shared" si="80"/>
        <v>OK</v>
      </c>
      <c r="O417" s="103"/>
    </row>
    <row r="418" spans="2:15">
      <c r="B418" s="99">
        <v>17</v>
      </c>
      <c r="C418" s="154"/>
      <c r="D418" s="157"/>
      <c r="E418" s="135">
        <f>IF(C418=0,0,VLOOKUP(C418,Personal!B:C,2,FALSE))</f>
        <v>0</v>
      </c>
      <c r="F418" s="155"/>
      <c r="G418" s="68">
        <f t="shared" si="76"/>
        <v>0</v>
      </c>
      <c r="I418" s="119"/>
      <c r="J418" s="58">
        <f t="shared" si="77"/>
        <v>0</v>
      </c>
      <c r="K418" s="185" t="e">
        <f>VLOOKUP(C418,Personal!B:D,3,FALSE)</f>
        <v>#N/A</v>
      </c>
      <c r="L418" s="57">
        <f t="shared" si="78"/>
        <v>0</v>
      </c>
      <c r="M418" s="56">
        <f t="shared" si="75"/>
        <v>0</v>
      </c>
      <c r="N418" s="101" t="str">
        <f t="shared" si="80"/>
        <v>OK</v>
      </c>
      <c r="O418" s="103"/>
    </row>
    <row r="419" spans="2:15">
      <c r="B419" s="99">
        <v>18</v>
      </c>
      <c r="C419" s="154"/>
      <c r="D419" s="157"/>
      <c r="E419" s="135">
        <f>IF(C419=0,0,VLOOKUP(C419,Personal!B:C,2,FALSE))</f>
        <v>0</v>
      </c>
      <c r="F419" s="155"/>
      <c r="G419" s="68">
        <f t="shared" si="76"/>
        <v>0</v>
      </c>
      <c r="I419" s="119"/>
      <c r="J419" s="58">
        <f t="shared" si="77"/>
        <v>0</v>
      </c>
      <c r="K419" s="185" t="e">
        <f>VLOOKUP(C419,Personal!B:D,3,FALSE)</f>
        <v>#N/A</v>
      </c>
      <c r="L419" s="57">
        <f t="shared" si="78"/>
        <v>0</v>
      </c>
      <c r="M419" s="56">
        <f t="shared" si="75"/>
        <v>0</v>
      </c>
      <c r="N419" s="101" t="str">
        <f t="shared" si="80"/>
        <v>OK</v>
      </c>
      <c r="O419" s="103"/>
    </row>
    <row r="420" spans="2:15">
      <c r="B420" s="99">
        <v>19</v>
      </c>
      <c r="C420" s="154"/>
      <c r="D420" s="157"/>
      <c r="E420" s="135">
        <f>IF(C420=0,0,VLOOKUP(C420,Personal!B:C,2,FALSE))</f>
        <v>0</v>
      </c>
      <c r="F420" s="155"/>
      <c r="G420" s="68">
        <f t="shared" si="76"/>
        <v>0</v>
      </c>
      <c r="I420" s="119"/>
      <c r="J420" s="58">
        <f t="shared" si="77"/>
        <v>0</v>
      </c>
      <c r="K420" s="185" t="e">
        <f>VLOOKUP(C420,Personal!B:D,3,FALSE)</f>
        <v>#N/A</v>
      </c>
      <c r="L420" s="57">
        <f t="shared" si="78"/>
        <v>0</v>
      </c>
      <c r="M420" s="56">
        <f t="shared" si="75"/>
        <v>0</v>
      </c>
      <c r="N420" s="101" t="str">
        <f>IF(J420=L420,"OK","LIMITADO A MÁXIMO CONVOCATORIA")</f>
        <v>OK</v>
      </c>
      <c r="O420" s="103"/>
    </row>
    <row r="421" spans="2:15">
      <c r="B421" s="99">
        <v>20</v>
      </c>
      <c r="C421" s="154"/>
      <c r="D421" s="157"/>
      <c r="E421" s="135">
        <f>IF(C421=0,0,VLOOKUP(C421,Personal!B:C,2,FALSE))</f>
        <v>0</v>
      </c>
      <c r="F421" s="155"/>
      <c r="G421" s="68">
        <f t="shared" si="76"/>
        <v>0</v>
      </c>
      <c r="I421" s="119"/>
      <c r="J421" s="58">
        <f t="shared" si="77"/>
        <v>0</v>
      </c>
      <c r="K421" s="185" t="e">
        <f>VLOOKUP(C421,Personal!B:D,3,FALSE)</f>
        <v>#N/A</v>
      </c>
      <c r="L421" s="57">
        <f t="shared" si="78"/>
        <v>0</v>
      </c>
      <c r="M421" s="56">
        <f t="shared" si="75"/>
        <v>0</v>
      </c>
      <c r="N421" s="101" t="str">
        <f>IF(J421=L421,"OK","LIMITADO A MÁXIMO CONVOCATORIA")</f>
        <v>OK</v>
      </c>
      <c r="O421" s="103"/>
    </row>
    <row r="422" spans="2:15">
      <c r="B422" s="99">
        <v>21</v>
      </c>
      <c r="C422" s="154"/>
      <c r="D422" s="154"/>
      <c r="E422" s="135">
        <f>IF(C422=0,0,VLOOKUP(C422,Personal!B:C,2,FALSE))</f>
        <v>0</v>
      </c>
      <c r="F422" s="155"/>
      <c r="G422" s="68">
        <f t="shared" si="76"/>
        <v>0</v>
      </c>
      <c r="I422" s="119"/>
      <c r="J422" s="58">
        <f t="shared" si="77"/>
        <v>0</v>
      </c>
      <c r="K422" s="185" t="e">
        <f>VLOOKUP(C422,Personal!B:D,3,FALSE)</f>
        <v>#N/A</v>
      </c>
      <c r="L422" s="57">
        <f t="shared" si="78"/>
        <v>0</v>
      </c>
      <c r="M422" s="56">
        <f t="shared" si="75"/>
        <v>0</v>
      </c>
      <c r="N422" s="101" t="str">
        <f>IF(J422=L422,"OK","LIMITADO A MÁXIMO CONVOCATORIA")</f>
        <v>OK</v>
      </c>
      <c r="O422" s="103"/>
    </row>
    <row r="423" spans="2:15">
      <c r="B423" s="99">
        <v>22</v>
      </c>
      <c r="C423" s="154"/>
      <c r="D423" s="157"/>
      <c r="E423" s="135">
        <f>IF(C423=0,0,VLOOKUP(C423,Personal!B:C,2,FALSE))</f>
        <v>0</v>
      </c>
      <c r="F423" s="155"/>
      <c r="G423" s="68">
        <f t="shared" si="76"/>
        <v>0</v>
      </c>
      <c r="I423" s="119"/>
      <c r="J423" s="58">
        <f t="shared" si="77"/>
        <v>0</v>
      </c>
      <c r="K423" s="185" t="e">
        <f>VLOOKUP(C423,Personal!B:D,3,FALSE)</f>
        <v>#N/A</v>
      </c>
      <c r="L423" s="57">
        <f t="shared" si="78"/>
        <v>0</v>
      </c>
      <c r="M423" s="56">
        <f t="shared" si="75"/>
        <v>0</v>
      </c>
      <c r="N423" s="101" t="str">
        <f t="shared" ref="N423:N429" si="81">IF(J423=L423,"OK","LIMITADO A MÁXIMO CONVOCATORIA")</f>
        <v>OK</v>
      </c>
      <c r="O423" s="103"/>
    </row>
    <row r="424" spans="2:15">
      <c r="B424" s="99">
        <v>23</v>
      </c>
      <c r="C424" s="154"/>
      <c r="D424" s="157"/>
      <c r="E424" s="135">
        <f>IF(C424=0,0,VLOOKUP(C424,Personal!B:C,2,FALSE))</f>
        <v>0</v>
      </c>
      <c r="F424" s="155"/>
      <c r="G424" s="68">
        <f t="shared" si="76"/>
        <v>0</v>
      </c>
      <c r="I424" s="119"/>
      <c r="J424" s="58">
        <f t="shared" si="77"/>
        <v>0</v>
      </c>
      <c r="K424" s="185" t="e">
        <f>VLOOKUP(C424,Personal!B:D,3,FALSE)</f>
        <v>#N/A</v>
      </c>
      <c r="L424" s="57">
        <f t="shared" si="78"/>
        <v>0</v>
      </c>
      <c r="M424" s="56">
        <f t="shared" si="75"/>
        <v>0</v>
      </c>
      <c r="N424" s="101" t="str">
        <f t="shared" si="81"/>
        <v>OK</v>
      </c>
      <c r="O424" s="103"/>
    </row>
    <row r="425" spans="2:15">
      <c r="B425" s="99">
        <v>24</v>
      </c>
      <c r="C425" s="154"/>
      <c r="D425" s="157"/>
      <c r="E425" s="135">
        <f>IF(C425=0,0,VLOOKUP(C425,Personal!B:C,2,FALSE))</f>
        <v>0</v>
      </c>
      <c r="F425" s="155"/>
      <c r="G425" s="68">
        <f t="shared" si="76"/>
        <v>0</v>
      </c>
      <c r="I425" s="119"/>
      <c r="J425" s="58">
        <f t="shared" si="77"/>
        <v>0</v>
      </c>
      <c r="K425" s="185" t="e">
        <f>VLOOKUP(C425,Personal!B:D,3,FALSE)</f>
        <v>#N/A</v>
      </c>
      <c r="L425" s="57">
        <f t="shared" si="78"/>
        <v>0</v>
      </c>
      <c r="M425" s="56">
        <f t="shared" si="75"/>
        <v>0</v>
      </c>
      <c r="N425" s="101" t="str">
        <f t="shared" si="81"/>
        <v>OK</v>
      </c>
      <c r="O425" s="103"/>
    </row>
    <row r="426" spans="2:15">
      <c r="B426" s="99">
        <v>25</v>
      </c>
      <c r="C426" s="154"/>
      <c r="D426" s="157"/>
      <c r="E426" s="135">
        <f>IF(C426=0,0,VLOOKUP(C426,Personal!B:C,2,FALSE))</f>
        <v>0</v>
      </c>
      <c r="F426" s="155"/>
      <c r="G426" s="68">
        <f t="shared" si="76"/>
        <v>0</v>
      </c>
      <c r="I426" s="119"/>
      <c r="J426" s="58">
        <f t="shared" si="77"/>
        <v>0</v>
      </c>
      <c r="K426" s="185" t="e">
        <f>VLOOKUP(C426,Personal!B:D,3,FALSE)</f>
        <v>#N/A</v>
      </c>
      <c r="L426" s="57">
        <f t="shared" si="78"/>
        <v>0</v>
      </c>
      <c r="M426" s="56">
        <f t="shared" si="75"/>
        <v>0</v>
      </c>
      <c r="N426" s="101" t="str">
        <f t="shared" si="81"/>
        <v>OK</v>
      </c>
      <c r="O426" s="103"/>
    </row>
    <row r="427" spans="2:15">
      <c r="B427" s="99">
        <v>26</v>
      </c>
      <c r="C427" s="154"/>
      <c r="D427" s="157"/>
      <c r="E427" s="135">
        <f>IF(C427=0,0,VLOOKUP(C427,Personal!B:C,2,FALSE))</f>
        <v>0</v>
      </c>
      <c r="F427" s="155"/>
      <c r="G427" s="68">
        <f t="shared" si="76"/>
        <v>0</v>
      </c>
      <c r="I427" s="119"/>
      <c r="J427" s="58">
        <f t="shared" si="77"/>
        <v>0</v>
      </c>
      <c r="K427" s="185" t="e">
        <f>VLOOKUP(C427,Personal!B:D,3,FALSE)</f>
        <v>#N/A</v>
      </c>
      <c r="L427" s="57">
        <f t="shared" si="78"/>
        <v>0</v>
      </c>
      <c r="M427" s="56">
        <f t="shared" si="75"/>
        <v>0</v>
      </c>
      <c r="N427" s="101" t="str">
        <f t="shared" si="81"/>
        <v>OK</v>
      </c>
      <c r="O427" s="103"/>
    </row>
    <row r="428" spans="2:15">
      <c r="B428" s="99">
        <v>27</v>
      </c>
      <c r="C428" s="154"/>
      <c r="D428" s="157"/>
      <c r="E428" s="135">
        <f>IF(C428=0,0,VLOOKUP(C428,Personal!B:C,2,FALSE))</f>
        <v>0</v>
      </c>
      <c r="F428" s="155"/>
      <c r="G428" s="68">
        <f t="shared" si="76"/>
        <v>0</v>
      </c>
      <c r="I428" s="119"/>
      <c r="J428" s="58">
        <f t="shared" si="77"/>
        <v>0</v>
      </c>
      <c r="K428" s="185" t="e">
        <f>VLOOKUP(C428,Personal!B:D,3,FALSE)</f>
        <v>#N/A</v>
      </c>
      <c r="L428" s="57">
        <f t="shared" si="78"/>
        <v>0</v>
      </c>
      <c r="M428" s="56">
        <f t="shared" si="75"/>
        <v>0</v>
      </c>
      <c r="N428" s="101" t="str">
        <f t="shared" si="81"/>
        <v>OK</v>
      </c>
      <c r="O428" s="103"/>
    </row>
    <row r="429" spans="2:15">
      <c r="B429" s="99">
        <v>28</v>
      </c>
      <c r="C429" s="154"/>
      <c r="D429" s="157"/>
      <c r="E429" s="135">
        <f>IF(C429=0,0,VLOOKUP(C429,Personal!B:C,2,FALSE))</f>
        <v>0</v>
      </c>
      <c r="F429" s="155"/>
      <c r="G429" s="68">
        <f t="shared" si="76"/>
        <v>0</v>
      </c>
      <c r="I429" s="119"/>
      <c r="J429" s="58">
        <f t="shared" si="77"/>
        <v>0</v>
      </c>
      <c r="K429" s="185" t="e">
        <f>VLOOKUP(C429,Personal!B:D,3,FALSE)</f>
        <v>#N/A</v>
      </c>
      <c r="L429" s="57">
        <f t="shared" si="78"/>
        <v>0</v>
      </c>
      <c r="M429" s="56">
        <f t="shared" si="75"/>
        <v>0</v>
      </c>
      <c r="N429" s="101" t="str">
        <f t="shared" si="81"/>
        <v>OK</v>
      </c>
      <c r="O429" s="103"/>
    </row>
    <row r="430" spans="2:15">
      <c r="B430" s="99">
        <v>29</v>
      </c>
      <c r="C430" s="154"/>
      <c r="D430" s="157"/>
      <c r="E430" s="135">
        <f>IF(C430=0,0,VLOOKUP(C430,Personal!B:C,2,FALSE))</f>
        <v>0</v>
      </c>
      <c r="F430" s="155"/>
      <c r="G430" s="68">
        <f t="shared" si="76"/>
        <v>0</v>
      </c>
      <c r="I430" s="119"/>
      <c r="J430" s="58">
        <f t="shared" si="77"/>
        <v>0</v>
      </c>
      <c r="K430" s="185" t="e">
        <f>VLOOKUP(C430,Personal!B:D,3,FALSE)</f>
        <v>#N/A</v>
      </c>
      <c r="L430" s="57">
        <f t="shared" si="78"/>
        <v>0</v>
      </c>
      <c r="M430" s="56">
        <f t="shared" si="75"/>
        <v>0</v>
      </c>
      <c r="N430" s="101" t="str">
        <f>IF(J430=L430,"OK","LIMITADO A MÁXIMO CONVOCATORIA")</f>
        <v>OK</v>
      </c>
      <c r="O430" s="103"/>
    </row>
    <row r="431" spans="2:15" ht="13.5" thickBot="1">
      <c r="B431" s="99">
        <v>30</v>
      </c>
      <c r="C431" s="154"/>
      <c r="D431" s="157"/>
      <c r="E431" s="135">
        <f>IF(C431=0,0,VLOOKUP(C431,Personal!B:C,2,FALSE))</f>
        <v>0</v>
      </c>
      <c r="F431" s="155"/>
      <c r="G431" s="68">
        <f t="shared" si="76"/>
        <v>0</v>
      </c>
      <c r="I431" s="119"/>
      <c r="J431" s="58">
        <f t="shared" si="77"/>
        <v>0</v>
      </c>
      <c r="K431" s="185" t="e">
        <f>VLOOKUP(C431,Personal!B:D,3,FALSE)</f>
        <v>#N/A</v>
      </c>
      <c r="L431" s="57">
        <f t="shared" si="78"/>
        <v>0</v>
      </c>
      <c r="M431" s="56">
        <f t="shared" si="75"/>
        <v>0</v>
      </c>
      <c r="N431" s="101" t="str">
        <f>IF(J431=L431,"OK","LIMITADO A MÁXIMO CONVOCATORIA")</f>
        <v>OK</v>
      </c>
      <c r="O431" s="103"/>
    </row>
    <row r="432" spans="2:15" ht="26.25" thickBot="1">
      <c r="C432" s="131" t="s">
        <v>1554</v>
      </c>
      <c r="D432" s="131"/>
      <c r="E432" s="132"/>
      <c r="F432" s="133">
        <f>+SUM(F402:F431)</f>
        <v>0</v>
      </c>
      <c r="G432" s="133">
        <f>+SUM(G402:G431)</f>
        <v>0</v>
      </c>
      <c r="I432" s="119"/>
      <c r="J432" s="104" t="s">
        <v>1547</v>
      </c>
      <c r="K432" s="125"/>
      <c r="L432" s="105" t="s">
        <v>1547</v>
      </c>
      <c r="M432" s="89">
        <f>+SUM(M402:M431)</f>
        <v>0</v>
      </c>
      <c r="N432" s="118"/>
      <c r="O432" s="128"/>
    </row>
    <row r="433" spans="1:15" ht="13.5" thickBot="1">
      <c r="I433" s="120"/>
      <c r="J433" s="121"/>
      <c r="K433" s="121"/>
      <c r="L433" s="121"/>
      <c r="M433" s="121"/>
      <c r="N433" s="121"/>
      <c r="O433" s="108"/>
    </row>
    <row r="434" spans="1:15" ht="13.5" thickBot="1"/>
    <row r="435" spans="1:15" s="16" customFormat="1" ht="25.5">
      <c r="A435" s="87"/>
      <c r="B435" s="87"/>
      <c r="C435" s="129" t="s">
        <v>1530</v>
      </c>
      <c r="D435" s="158" t="s">
        <v>49</v>
      </c>
      <c r="F435" s="129" t="s">
        <v>1641</v>
      </c>
      <c r="G435" s="130"/>
      <c r="H435" s="23"/>
      <c r="I435" s="113"/>
      <c r="J435" s="85"/>
      <c r="K435" s="85"/>
      <c r="L435" s="114"/>
      <c r="M435" s="85"/>
      <c r="N435" s="115"/>
      <c r="O435" s="94"/>
    </row>
    <row r="436" spans="1:15" s="16" customFormat="1" ht="63.75">
      <c r="A436" s="87"/>
      <c r="B436" s="87"/>
      <c r="C436" s="13" t="s">
        <v>1038</v>
      </c>
      <c r="D436" s="88" t="s">
        <v>1543</v>
      </c>
      <c r="E436" s="88" t="s">
        <v>1553</v>
      </c>
      <c r="F436" s="13" t="s">
        <v>1639</v>
      </c>
      <c r="G436" s="13" t="s">
        <v>1640</v>
      </c>
      <c r="H436" s="23"/>
      <c r="I436" s="116"/>
      <c r="J436" s="95" t="s">
        <v>1544</v>
      </c>
      <c r="K436" s="95" t="s">
        <v>1593</v>
      </c>
      <c r="L436" s="96" t="s">
        <v>1651</v>
      </c>
      <c r="M436" s="13" t="s">
        <v>1546</v>
      </c>
      <c r="N436" s="88" t="s">
        <v>1652</v>
      </c>
      <c r="O436" s="98"/>
    </row>
    <row r="437" spans="1:15">
      <c r="B437" s="99">
        <v>1</v>
      </c>
      <c r="C437" s="154"/>
      <c r="D437" s="157"/>
      <c r="E437" s="135">
        <f>IF(C437=0,0,VLOOKUP(C437,Personal!B:C,2,FALSE))</f>
        <v>0</v>
      </c>
      <c r="F437" s="155"/>
      <c r="G437" s="68">
        <f>IF(F437=0,0,E437/K437*F437)</f>
        <v>0</v>
      </c>
      <c r="I437" s="117"/>
      <c r="J437" s="58">
        <f>IF(E437=0,0,E437/K437)</f>
        <v>0</v>
      </c>
      <c r="K437" s="185" t="e">
        <f>VLOOKUP(C437,Personal!B:D,3,FALSE)</f>
        <v>#N/A</v>
      </c>
      <c r="L437" s="57">
        <f>+MIN(J437,80)</f>
        <v>0</v>
      </c>
      <c r="M437" s="56">
        <f t="shared" ref="M437:M466" si="82">+L437*F437</f>
        <v>0</v>
      </c>
      <c r="N437" s="101" t="str">
        <f>IF(J437=L437,"OK","LIMITADO A MÁXIMO CONVOCATORIA")</f>
        <v>OK</v>
      </c>
      <c r="O437" s="103"/>
    </row>
    <row r="438" spans="1:15">
      <c r="B438" s="99">
        <v>2</v>
      </c>
      <c r="C438" s="154"/>
      <c r="D438" s="157"/>
      <c r="E438" s="135">
        <f>IF(C438=0,0,VLOOKUP(C438,Personal!B:C,2,FALSE))</f>
        <v>0</v>
      </c>
      <c r="F438" s="155"/>
      <c r="G438" s="68">
        <f t="shared" ref="G438:G466" si="83">IF(F438=0,0,E438/K438*F438)</f>
        <v>0</v>
      </c>
      <c r="I438" s="119"/>
      <c r="J438" s="58">
        <f t="shared" ref="J438:J466" si="84">IF(E438=0,0,E438/K438)</f>
        <v>0</v>
      </c>
      <c r="K438" s="185" t="e">
        <f>VLOOKUP(C438,Personal!B:D,3,FALSE)</f>
        <v>#N/A</v>
      </c>
      <c r="L438" s="57">
        <f t="shared" ref="L438:L466" si="85">+MIN(J438,80)</f>
        <v>0</v>
      </c>
      <c r="M438" s="56">
        <f t="shared" si="82"/>
        <v>0</v>
      </c>
      <c r="N438" s="101" t="str">
        <f t="shared" ref="N438:N445" si="86">IF(J438=L438,"OK","LIMITADO A MÁXIMO CONVOCATORIA")</f>
        <v>OK</v>
      </c>
      <c r="O438" s="103"/>
    </row>
    <row r="439" spans="1:15">
      <c r="B439" s="99">
        <v>3</v>
      </c>
      <c r="C439" s="154"/>
      <c r="D439" s="157"/>
      <c r="E439" s="135">
        <f>IF(C439=0,0,VLOOKUP(C439,Personal!B:C,2,FALSE))</f>
        <v>0</v>
      </c>
      <c r="F439" s="155"/>
      <c r="G439" s="68">
        <f t="shared" si="83"/>
        <v>0</v>
      </c>
      <c r="I439" s="119"/>
      <c r="J439" s="58">
        <f t="shared" si="84"/>
        <v>0</v>
      </c>
      <c r="K439" s="185" t="e">
        <f>VLOOKUP(C439,Personal!B:D,3,FALSE)</f>
        <v>#N/A</v>
      </c>
      <c r="L439" s="57">
        <f t="shared" si="85"/>
        <v>0</v>
      </c>
      <c r="M439" s="56">
        <f t="shared" si="82"/>
        <v>0</v>
      </c>
      <c r="N439" s="101" t="str">
        <f t="shared" si="86"/>
        <v>OK</v>
      </c>
      <c r="O439" s="103"/>
    </row>
    <row r="440" spans="1:15">
      <c r="B440" s="99">
        <v>4</v>
      </c>
      <c r="C440" s="154"/>
      <c r="D440" s="157"/>
      <c r="E440" s="135">
        <f>IF(C440=0,0,VLOOKUP(C440,Personal!B:C,2,FALSE))</f>
        <v>0</v>
      </c>
      <c r="F440" s="155"/>
      <c r="G440" s="68">
        <f t="shared" si="83"/>
        <v>0</v>
      </c>
      <c r="I440" s="119"/>
      <c r="J440" s="58">
        <f t="shared" si="84"/>
        <v>0</v>
      </c>
      <c r="K440" s="185" t="e">
        <f>VLOOKUP(C440,Personal!B:D,3,FALSE)</f>
        <v>#N/A</v>
      </c>
      <c r="L440" s="57">
        <f t="shared" si="85"/>
        <v>0</v>
      </c>
      <c r="M440" s="56">
        <f t="shared" si="82"/>
        <v>0</v>
      </c>
      <c r="N440" s="101" t="str">
        <f t="shared" si="86"/>
        <v>OK</v>
      </c>
      <c r="O440" s="103"/>
    </row>
    <row r="441" spans="1:15">
      <c r="B441" s="99">
        <v>5</v>
      </c>
      <c r="C441" s="154"/>
      <c r="D441" s="157"/>
      <c r="E441" s="135">
        <f>IF(C441=0,0,VLOOKUP(C441,Personal!B:C,2,FALSE))</f>
        <v>0</v>
      </c>
      <c r="F441" s="155"/>
      <c r="G441" s="68">
        <f t="shared" si="83"/>
        <v>0</v>
      </c>
      <c r="I441" s="119"/>
      <c r="J441" s="58">
        <f t="shared" si="84"/>
        <v>0</v>
      </c>
      <c r="K441" s="185" t="e">
        <f>VLOOKUP(C441,Personal!B:D,3,FALSE)</f>
        <v>#N/A</v>
      </c>
      <c r="L441" s="57">
        <f t="shared" si="85"/>
        <v>0</v>
      </c>
      <c r="M441" s="56">
        <f t="shared" si="82"/>
        <v>0</v>
      </c>
      <c r="N441" s="101" t="str">
        <f t="shared" si="86"/>
        <v>OK</v>
      </c>
      <c r="O441" s="103"/>
    </row>
    <row r="442" spans="1:15">
      <c r="B442" s="99">
        <v>6</v>
      </c>
      <c r="C442" s="154"/>
      <c r="D442" s="157"/>
      <c r="E442" s="135">
        <f>IF(C442=0,0,VLOOKUP(C442,Personal!B:C,2,FALSE))</f>
        <v>0</v>
      </c>
      <c r="F442" s="155"/>
      <c r="G442" s="68">
        <f t="shared" si="83"/>
        <v>0</v>
      </c>
      <c r="I442" s="119"/>
      <c r="J442" s="58">
        <f t="shared" si="84"/>
        <v>0</v>
      </c>
      <c r="K442" s="185" t="e">
        <f>VLOOKUP(C442,Personal!B:D,3,FALSE)</f>
        <v>#N/A</v>
      </c>
      <c r="L442" s="57">
        <f t="shared" si="85"/>
        <v>0</v>
      </c>
      <c r="M442" s="56">
        <f t="shared" si="82"/>
        <v>0</v>
      </c>
      <c r="N442" s="101" t="str">
        <f t="shared" si="86"/>
        <v>OK</v>
      </c>
      <c r="O442" s="103"/>
    </row>
    <row r="443" spans="1:15">
      <c r="B443" s="99">
        <v>7</v>
      </c>
      <c r="C443" s="154"/>
      <c r="D443" s="157"/>
      <c r="E443" s="135">
        <f>IF(C443=0,0,VLOOKUP(C443,Personal!B:C,2,FALSE))</f>
        <v>0</v>
      </c>
      <c r="F443" s="155"/>
      <c r="G443" s="68">
        <f t="shared" si="83"/>
        <v>0</v>
      </c>
      <c r="I443" s="119"/>
      <c r="J443" s="58">
        <f t="shared" si="84"/>
        <v>0</v>
      </c>
      <c r="K443" s="185" t="e">
        <f>VLOOKUP(C443,Personal!B:D,3,FALSE)</f>
        <v>#N/A</v>
      </c>
      <c r="L443" s="57">
        <f t="shared" si="85"/>
        <v>0</v>
      </c>
      <c r="M443" s="56">
        <f t="shared" si="82"/>
        <v>0</v>
      </c>
      <c r="N443" s="101" t="str">
        <f t="shared" si="86"/>
        <v>OK</v>
      </c>
      <c r="O443" s="103"/>
    </row>
    <row r="444" spans="1:15">
      <c r="B444" s="99">
        <v>8</v>
      </c>
      <c r="C444" s="154"/>
      <c r="D444" s="157"/>
      <c r="E444" s="135">
        <f>IF(C444=0,0,VLOOKUP(C444,Personal!B:C,2,FALSE))</f>
        <v>0</v>
      </c>
      <c r="F444" s="155"/>
      <c r="G444" s="68">
        <f t="shared" si="83"/>
        <v>0</v>
      </c>
      <c r="I444" s="119"/>
      <c r="J444" s="58">
        <f t="shared" si="84"/>
        <v>0</v>
      </c>
      <c r="K444" s="185" t="e">
        <f>VLOOKUP(C444,Personal!B:D,3,FALSE)</f>
        <v>#N/A</v>
      </c>
      <c r="L444" s="57">
        <f t="shared" si="85"/>
        <v>0</v>
      </c>
      <c r="M444" s="56">
        <f t="shared" si="82"/>
        <v>0</v>
      </c>
      <c r="N444" s="101" t="str">
        <f t="shared" si="86"/>
        <v>OK</v>
      </c>
      <c r="O444" s="103"/>
    </row>
    <row r="445" spans="1:15">
      <c r="B445" s="99">
        <v>9</v>
      </c>
      <c r="C445" s="154"/>
      <c r="D445" s="157"/>
      <c r="E445" s="135">
        <f>IF(C445=0,0,VLOOKUP(C445,Personal!B:C,2,FALSE))</f>
        <v>0</v>
      </c>
      <c r="F445" s="155"/>
      <c r="G445" s="68">
        <f t="shared" si="83"/>
        <v>0</v>
      </c>
      <c r="I445" s="119"/>
      <c r="J445" s="58">
        <f t="shared" si="84"/>
        <v>0</v>
      </c>
      <c r="K445" s="185" t="e">
        <f>VLOOKUP(C445,Personal!B:D,3,FALSE)</f>
        <v>#N/A</v>
      </c>
      <c r="L445" s="57">
        <f t="shared" si="85"/>
        <v>0</v>
      </c>
      <c r="M445" s="56">
        <f t="shared" si="82"/>
        <v>0</v>
      </c>
      <c r="N445" s="101" t="str">
        <f t="shared" si="86"/>
        <v>OK</v>
      </c>
      <c r="O445" s="103"/>
    </row>
    <row r="446" spans="1:15">
      <c r="B446" s="99">
        <v>10</v>
      </c>
      <c r="C446" s="154"/>
      <c r="D446" s="157"/>
      <c r="E446" s="135">
        <f>IF(C446=0,0,VLOOKUP(C446,Personal!B:C,2,FALSE))</f>
        <v>0</v>
      </c>
      <c r="F446" s="155"/>
      <c r="G446" s="68">
        <f t="shared" si="83"/>
        <v>0</v>
      </c>
      <c r="I446" s="119"/>
      <c r="J446" s="58">
        <f t="shared" si="84"/>
        <v>0</v>
      </c>
      <c r="K446" s="185" t="e">
        <f>VLOOKUP(C446,Personal!B:D,3,FALSE)</f>
        <v>#N/A</v>
      </c>
      <c r="L446" s="57">
        <f t="shared" si="85"/>
        <v>0</v>
      </c>
      <c r="M446" s="56">
        <f t="shared" si="82"/>
        <v>0</v>
      </c>
      <c r="N446" s="101" t="str">
        <f>IF(J446=L446,"OK","LIMITADO A MÁXIMO CONVOCATORIA")</f>
        <v>OK</v>
      </c>
      <c r="O446" s="103"/>
    </row>
    <row r="447" spans="1:15">
      <c r="B447" s="99">
        <v>11</v>
      </c>
      <c r="C447" s="154"/>
      <c r="D447" s="157"/>
      <c r="E447" s="135">
        <f>IF(C447=0,0,VLOOKUP(C447,Personal!B:C,2,FALSE))</f>
        <v>0</v>
      </c>
      <c r="F447" s="155"/>
      <c r="G447" s="68">
        <f t="shared" si="83"/>
        <v>0</v>
      </c>
      <c r="I447" s="119"/>
      <c r="J447" s="58">
        <f t="shared" si="84"/>
        <v>0</v>
      </c>
      <c r="K447" s="185" t="e">
        <f>VLOOKUP(C447,Personal!B:D,3,FALSE)</f>
        <v>#N/A</v>
      </c>
      <c r="L447" s="57">
        <f t="shared" si="85"/>
        <v>0</v>
      </c>
      <c r="M447" s="56">
        <f t="shared" si="82"/>
        <v>0</v>
      </c>
      <c r="N447" s="101" t="str">
        <f>IF(J447=L447,"OK","LIMITADO A MÁXIMO CONVOCATORIA")</f>
        <v>OK</v>
      </c>
      <c r="O447" s="103"/>
    </row>
    <row r="448" spans="1:15">
      <c r="B448" s="99">
        <v>12</v>
      </c>
      <c r="C448" s="154"/>
      <c r="D448" s="157"/>
      <c r="E448" s="135">
        <f>IF(C448=0,0,VLOOKUP(C448,Personal!B:C,2,FALSE))</f>
        <v>0</v>
      </c>
      <c r="F448" s="155"/>
      <c r="G448" s="68">
        <f t="shared" si="83"/>
        <v>0</v>
      </c>
      <c r="I448" s="119"/>
      <c r="J448" s="58">
        <f t="shared" si="84"/>
        <v>0</v>
      </c>
      <c r="K448" s="185" t="e">
        <f>VLOOKUP(C448,Personal!B:D,3,FALSE)</f>
        <v>#N/A</v>
      </c>
      <c r="L448" s="57">
        <f t="shared" si="85"/>
        <v>0</v>
      </c>
      <c r="M448" s="56">
        <f t="shared" si="82"/>
        <v>0</v>
      </c>
      <c r="N448" s="101" t="str">
        <f>IF(J448=L448,"OK","LIMITADO A MÁXIMO CONVOCATORIA")</f>
        <v>OK</v>
      </c>
      <c r="O448" s="103"/>
    </row>
    <row r="449" spans="2:15">
      <c r="B449" s="99">
        <v>13</v>
      </c>
      <c r="C449" s="154"/>
      <c r="D449" s="157"/>
      <c r="E449" s="135">
        <f>IF(C449=0,0,VLOOKUP(C449,Personal!B:C,2,FALSE))</f>
        <v>0</v>
      </c>
      <c r="F449" s="155"/>
      <c r="G449" s="68">
        <f t="shared" si="83"/>
        <v>0</v>
      </c>
      <c r="I449" s="119"/>
      <c r="J449" s="58">
        <f t="shared" si="84"/>
        <v>0</v>
      </c>
      <c r="K449" s="185" t="e">
        <f>VLOOKUP(C449,Personal!B:D,3,FALSE)</f>
        <v>#N/A</v>
      </c>
      <c r="L449" s="57">
        <f t="shared" si="85"/>
        <v>0</v>
      </c>
      <c r="M449" s="56">
        <f t="shared" si="82"/>
        <v>0</v>
      </c>
      <c r="N449" s="101" t="str">
        <f t="shared" ref="N449:N454" si="87">IF(J449=L449,"OK","LIMITADO A MÁXIMO CONVOCATORIA")</f>
        <v>OK</v>
      </c>
      <c r="O449" s="103"/>
    </row>
    <row r="450" spans="2:15">
      <c r="B450" s="99">
        <v>14</v>
      </c>
      <c r="C450" s="154"/>
      <c r="D450" s="157"/>
      <c r="E450" s="135">
        <f>IF(C450=0,0,VLOOKUP(C450,Personal!B:C,2,FALSE))</f>
        <v>0</v>
      </c>
      <c r="F450" s="155"/>
      <c r="G450" s="68">
        <f t="shared" si="83"/>
        <v>0</v>
      </c>
      <c r="I450" s="119"/>
      <c r="J450" s="58">
        <f t="shared" si="84"/>
        <v>0</v>
      </c>
      <c r="K450" s="185" t="e">
        <f>VLOOKUP(C450,Personal!B:D,3,FALSE)</f>
        <v>#N/A</v>
      </c>
      <c r="L450" s="57">
        <f t="shared" si="85"/>
        <v>0</v>
      </c>
      <c r="M450" s="56">
        <f t="shared" si="82"/>
        <v>0</v>
      </c>
      <c r="N450" s="101" t="str">
        <f t="shared" si="87"/>
        <v>OK</v>
      </c>
      <c r="O450" s="103"/>
    </row>
    <row r="451" spans="2:15">
      <c r="B451" s="99">
        <v>15</v>
      </c>
      <c r="C451" s="154"/>
      <c r="D451" s="157"/>
      <c r="E451" s="135">
        <f>IF(C451=0,0,VLOOKUP(C451,Personal!B:C,2,FALSE))</f>
        <v>0</v>
      </c>
      <c r="F451" s="155"/>
      <c r="G451" s="68">
        <f t="shared" si="83"/>
        <v>0</v>
      </c>
      <c r="I451" s="119"/>
      <c r="J451" s="58">
        <f t="shared" si="84"/>
        <v>0</v>
      </c>
      <c r="K451" s="185" t="e">
        <f>VLOOKUP(C451,Personal!B:D,3,FALSE)</f>
        <v>#N/A</v>
      </c>
      <c r="L451" s="57">
        <f t="shared" si="85"/>
        <v>0</v>
      </c>
      <c r="M451" s="56">
        <f t="shared" si="82"/>
        <v>0</v>
      </c>
      <c r="N451" s="101" t="str">
        <f t="shared" si="87"/>
        <v>OK</v>
      </c>
      <c r="O451" s="103"/>
    </row>
    <row r="452" spans="2:15">
      <c r="B452" s="99">
        <v>16</v>
      </c>
      <c r="C452" s="154"/>
      <c r="D452" s="157"/>
      <c r="E452" s="135">
        <f>IF(C452=0,0,VLOOKUP(C452,Personal!B:C,2,FALSE))</f>
        <v>0</v>
      </c>
      <c r="F452" s="155"/>
      <c r="G452" s="68">
        <f t="shared" si="83"/>
        <v>0</v>
      </c>
      <c r="I452" s="119"/>
      <c r="J452" s="58">
        <f t="shared" si="84"/>
        <v>0</v>
      </c>
      <c r="K452" s="185" t="e">
        <f>VLOOKUP(C452,Personal!B:D,3,FALSE)</f>
        <v>#N/A</v>
      </c>
      <c r="L452" s="57">
        <f t="shared" si="85"/>
        <v>0</v>
      </c>
      <c r="M452" s="56">
        <f t="shared" si="82"/>
        <v>0</v>
      </c>
      <c r="N452" s="101" t="str">
        <f t="shared" si="87"/>
        <v>OK</v>
      </c>
      <c r="O452" s="103"/>
    </row>
    <row r="453" spans="2:15">
      <c r="B453" s="99">
        <v>17</v>
      </c>
      <c r="C453" s="154"/>
      <c r="D453" s="157"/>
      <c r="E453" s="135">
        <f>IF(C453=0,0,VLOOKUP(C453,Personal!B:C,2,FALSE))</f>
        <v>0</v>
      </c>
      <c r="F453" s="155"/>
      <c r="G453" s="68">
        <f t="shared" si="83"/>
        <v>0</v>
      </c>
      <c r="I453" s="119"/>
      <c r="J453" s="58">
        <f t="shared" si="84"/>
        <v>0</v>
      </c>
      <c r="K453" s="185" t="e">
        <f>VLOOKUP(C453,Personal!B:D,3,FALSE)</f>
        <v>#N/A</v>
      </c>
      <c r="L453" s="57">
        <f t="shared" si="85"/>
        <v>0</v>
      </c>
      <c r="M453" s="56">
        <f t="shared" si="82"/>
        <v>0</v>
      </c>
      <c r="N453" s="101" t="str">
        <f t="shared" si="87"/>
        <v>OK</v>
      </c>
      <c r="O453" s="103"/>
    </row>
    <row r="454" spans="2:15">
      <c r="B454" s="99">
        <v>18</v>
      </c>
      <c r="C454" s="154"/>
      <c r="D454" s="157"/>
      <c r="E454" s="135">
        <f>IF(C454=0,0,VLOOKUP(C454,Personal!B:C,2,FALSE))</f>
        <v>0</v>
      </c>
      <c r="F454" s="155"/>
      <c r="G454" s="68">
        <f t="shared" si="83"/>
        <v>0</v>
      </c>
      <c r="I454" s="119"/>
      <c r="J454" s="58">
        <f t="shared" si="84"/>
        <v>0</v>
      </c>
      <c r="K454" s="185" t="e">
        <f>VLOOKUP(C454,Personal!B:D,3,FALSE)</f>
        <v>#N/A</v>
      </c>
      <c r="L454" s="57">
        <f t="shared" si="85"/>
        <v>0</v>
      </c>
      <c r="M454" s="56">
        <f t="shared" si="82"/>
        <v>0</v>
      </c>
      <c r="N454" s="101" t="str">
        <f t="shared" si="87"/>
        <v>OK</v>
      </c>
      <c r="O454" s="103"/>
    </row>
    <row r="455" spans="2:15">
      <c r="B455" s="99">
        <v>19</v>
      </c>
      <c r="C455" s="154"/>
      <c r="D455" s="157"/>
      <c r="E455" s="135">
        <f>IF(C455=0,0,VLOOKUP(C455,Personal!B:C,2,FALSE))</f>
        <v>0</v>
      </c>
      <c r="F455" s="155"/>
      <c r="G455" s="68">
        <f t="shared" si="83"/>
        <v>0</v>
      </c>
      <c r="I455" s="119"/>
      <c r="J455" s="58">
        <f t="shared" si="84"/>
        <v>0</v>
      </c>
      <c r="K455" s="185" t="e">
        <f>VLOOKUP(C455,Personal!B:D,3,FALSE)</f>
        <v>#N/A</v>
      </c>
      <c r="L455" s="57">
        <f t="shared" si="85"/>
        <v>0</v>
      </c>
      <c r="M455" s="56">
        <f t="shared" si="82"/>
        <v>0</v>
      </c>
      <c r="N455" s="101" t="str">
        <f>IF(J455=L455,"OK","LIMITADO A MÁXIMO CONVOCATORIA")</f>
        <v>OK</v>
      </c>
      <c r="O455" s="103"/>
    </row>
    <row r="456" spans="2:15">
      <c r="B456" s="99">
        <v>20</v>
      </c>
      <c r="C456" s="154"/>
      <c r="D456" s="157"/>
      <c r="E456" s="135">
        <f>IF(C456=0,0,VLOOKUP(C456,Personal!B:C,2,FALSE))</f>
        <v>0</v>
      </c>
      <c r="F456" s="155"/>
      <c r="G456" s="68">
        <f t="shared" si="83"/>
        <v>0</v>
      </c>
      <c r="I456" s="119"/>
      <c r="J456" s="58">
        <f t="shared" si="84"/>
        <v>0</v>
      </c>
      <c r="K456" s="185" t="e">
        <f>VLOOKUP(C456,Personal!B:D,3,FALSE)</f>
        <v>#N/A</v>
      </c>
      <c r="L456" s="57">
        <f t="shared" si="85"/>
        <v>0</v>
      </c>
      <c r="M456" s="56">
        <f t="shared" si="82"/>
        <v>0</v>
      </c>
      <c r="N456" s="101" t="str">
        <f>IF(J456=L456,"OK","LIMITADO A MÁXIMO CONVOCATORIA")</f>
        <v>OK</v>
      </c>
      <c r="O456" s="103"/>
    </row>
    <row r="457" spans="2:15">
      <c r="B457" s="99">
        <v>21</v>
      </c>
      <c r="C457" s="154"/>
      <c r="D457" s="154"/>
      <c r="E457" s="135">
        <f>IF(C457=0,0,VLOOKUP(C457,Personal!B:C,2,FALSE))</f>
        <v>0</v>
      </c>
      <c r="F457" s="155"/>
      <c r="G457" s="68">
        <f t="shared" si="83"/>
        <v>0</v>
      </c>
      <c r="I457" s="119"/>
      <c r="J457" s="58">
        <f t="shared" si="84"/>
        <v>0</v>
      </c>
      <c r="K457" s="185" t="e">
        <f>VLOOKUP(C457,Personal!B:D,3,FALSE)</f>
        <v>#N/A</v>
      </c>
      <c r="L457" s="57">
        <f t="shared" si="85"/>
        <v>0</v>
      </c>
      <c r="M457" s="56">
        <f t="shared" si="82"/>
        <v>0</v>
      </c>
      <c r="N457" s="101" t="str">
        <f>IF(J457=L457,"OK","LIMITADO A MÁXIMO CONVOCATORIA")</f>
        <v>OK</v>
      </c>
      <c r="O457" s="103"/>
    </row>
    <row r="458" spans="2:15">
      <c r="B458" s="99">
        <v>22</v>
      </c>
      <c r="C458" s="154"/>
      <c r="D458" s="157"/>
      <c r="E458" s="135">
        <f>IF(C458=0,0,VLOOKUP(C458,Personal!B:C,2,FALSE))</f>
        <v>0</v>
      </c>
      <c r="F458" s="155"/>
      <c r="G458" s="68">
        <f t="shared" si="83"/>
        <v>0</v>
      </c>
      <c r="I458" s="119"/>
      <c r="J458" s="58">
        <f t="shared" si="84"/>
        <v>0</v>
      </c>
      <c r="K458" s="185" t="e">
        <f>VLOOKUP(C458,Personal!B:D,3,FALSE)</f>
        <v>#N/A</v>
      </c>
      <c r="L458" s="57">
        <f t="shared" si="85"/>
        <v>0</v>
      </c>
      <c r="M458" s="56">
        <f t="shared" si="82"/>
        <v>0</v>
      </c>
      <c r="N458" s="101" t="str">
        <f t="shared" ref="N458:N464" si="88">IF(J458=L458,"OK","LIMITADO A MÁXIMO CONVOCATORIA")</f>
        <v>OK</v>
      </c>
      <c r="O458" s="103"/>
    </row>
    <row r="459" spans="2:15">
      <c r="B459" s="99">
        <v>23</v>
      </c>
      <c r="C459" s="154"/>
      <c r="D459" s="157"/>
      <c r="E459" s="135">
        <f>IF(C459=0,0,VLOOKUP(C459,Personal!B:C,2,FALSE))</f>
        <v>0</v>
      </c>
      <c r="F459" s="155"/>
      <c r="G459" s="68">
        <f t="shared" si="83"/>
        <v>0</v>
      </c>
      <c r="I459" s="119"/>
      <c r="J459" s="58">
        <f t="shared" si="84"/>
        <v>0</v>
      </c>
      <c r="K459" s="185" t="e">
        <f>VLOOKUP(C459,Personal!B:D,3,FALSE)</f>
        <v>#N/A</v>
      </c>
      <c r="L459" s="57">
        <f t="shared" si="85"/>
        <v>0</v>
      </c>
      <c r="M459" s="56">
        <f t="shared" si="82"/>
        <v>0</v>
      </c>
      <c r="N459" s="101" t="str">
        <f t="shared" si="88"/>
        <v>OK</v>
      </c>
      <c r="O459" s="103"/>
    </row>
    <row r="460" spans="2:15">
      <c r="B460" s="99">
        <v>24</v>
      </c>
      <c r="C460" s="154"/>
      <c r="D460" s="157"/>
      <c r="E460" s="135">
        <f>IF(C460=0,0,VLOOKUP(C460,Personal!B:C,2,FALSE))</f>
        <v>0</v>
      </c>
      <c r="F460" s="155"/>
      <c r="G460" s="68">
        <f t="shared" si="83"/>
        <v>0</v>
      </c>
      <c r="I460" s="119"/>
      <c r="J460" s="58">
        <f t="shared" si="84"/>
        <v>0</v>
      </c>
      <c r="K460" s="185" t="e">
        <f>VLOOKUP(C460,Personal!B:D,3,FALSE)</f>
        <v>#N/A</v>
      </c>
      <c r="L460" s="57">
        <f t="shared" si="85"/>
        <v>0</v>
      </c>
      <c r="M460" s="56">
        <f t="shared" si="82"/>
        <v>0</v>
      </c>
      <c r="N460" s="101" t="str">
        <f t="shared" si="88"/>
        <v>OK</v>
      </c>
      <c r="O460" s="103"/>
    </row>
    <row r="461" spans="2:15">
      <c r="B461" s="99">
        <v>25</v>
      </c>
      <c r="C461" s="154"/>
      <c r="D461" s="157"/>
      <c r="E461" s="135">
        <f>IF(C461=0,0,VLOOKUP(C461,Personal!B:C,2,FALSE))</f>
        <v>0</v>
      </c>
      <c r="F461" s="155"/>
      <c r="G461" s="68">
        <f t="shared" si="83"/>
        <v>0</v>
      </c>
      <c r="I461" s="119"/>
      <c r="J461" s="58">
        <f t="shared" si="84"/>
        <v>0</v>
      </c>
      <c r="K461" s="185" t="e">
        <f>VLOOKUP(C461,Personal!B:D,3,FALSE)</f>
        <v>#N/A</v>
      </c>
      <c r="L461" s="57">
        <f t="shared" si="85"/>
        <v>0</v>
      </c>
      <c r="M461" s="56">
        <f t="shared" si="82"/>
        <v>0</v>
      </c>
      <c r="N461" s="101" t="str">
        <f t="shared" si="88"/>
        <v>OK</v>
      </c>
      <c r="O461" s="103"/>
    </row>
    <row r="462" spans="2:15">
      <c r="B462" s="99">
        <v>26</v>
      </c>
      <c r="C462" s="154"/>
      <c r="D462" s="157"/>
      <c r="E462" s="135">
        <f>IF(C462=0,0,VLOOKUP(C462,Personal!B:C,2,FALSE))</f>
        <v>0</v>
      </c>
      <c r="F462" s="155"/>
      <c r="G462" s="68">
        <f t="shared" si="83"/>
        <v>0</v>
      </c>
      <c r="I462" s="119"/>
      <c r="J462" s="58">
        <f t="shared" si="84"/>
        <v>0</v>
      </c>
      <c r="K462" s="185" t="e">
        <f>VLOOKUP(C462,Personal!B:D,3,FALSE)</f>
        <v>#N/A</v>
      </c>
      <c r="L462" s="57">
        <f t="shared" si="85"/>
        <v>0</v>
      </c>
      <c r="M462" s="56">
        <f t="shared" si="82"/>
        <v>0</v>
      </c>
      <c r="N462" s="101" t="str">
        <f t="shared" si="88"/>
        <v>OK</v>
      </c>
      <c r="O462" s="103"/>
    </row>
    <row r="463" spans="2:15">
      <c r="B463" s="99">
        <v>27</v>
      </c>
      <c r="C463" s="154"/>
      <c r="D463" s="157"/>
      <c r="E463" s="135">
        <f>IF(C463=0,0,VLOOKUP(C463,Personal!B:C,2,FALSE))</f>
        <v>0</v>
      </c>
      <c r="F463" s="155"/>
      <c r="G463" s="68">
        <f t="shared" si="83"/>
        <v>0</v>
      </c>
      <c r="I463" s="119"/>
      <c r="J463" s="58">
        <f t="shared" si="84"/>
        <v>0</v>
      </c>
      <c r="K463" s="185" t="e">
        <f>VLOOKUP(C463,Personal!B:D,3,FALSE)</f>
        <v>#N/A</v>
      </c>
      <c r="L463" s="57">
        <f t="shared" si="85"/>
        <v>0</v>
      </c>
      <c r="M463" s="56">
        <f t="shared" si="82"/>
        <v>0</v>
      </c>
      <c r="N463" s="101" t="str">
        <f t="shared" si="88"/>
        <v>OK</v>
      </c>
      <c r="O463" s="103"/>
    </row>
    <row r="464" spans="2:15">
      <c r="B464" s="99">
        <v>28</v>
      </c>
      <c r="C464" s="154"/>
      <c r="D464" s="157"/>
      <c r="E464" s="135">
        <f>IF(C464=0,0,VLOOKUP(C464,Personal!B:C,2,FALSE))</f>
        <v>0</v>
      </c>
      <c r="F464" s="155"/>
      <c r="G464" s="68">
        <f t="shared" si="83"/>
        <v>0</v>
      </c>
      <c r="I464" s="119"/>
      <c r="J464" s="58">
        <f t="shared" si="84"/>
        <v>0</v>
      </c>
      <c r="K464" s="185" t="e">
        <f>VLOOKUP(C464,Personal!B:D,3,FALSE)</f>
        <v>#N/A</v>
      </c>
      <c r="L464" s="57">
        <f t="shared" si="85"/>
        <v>0</v>
      </c>
      <c r="M464" s="56">
        <f t="shared" si="82"/>
        <v>0</v>
      </c>
      <c r="N464" s="101" t="str">
        <f t="shared" si="88"/>
        <v>OK</v>
      </c>
      <c r="O464" s="103"/>
    </row>
    <row r="465" spans="1:15">
      <c r="B465" s="99">
        <v>29</v>
      </c>
      <c r="C465" s="154"/>
      <c r="D465" s="157"/>
      <c r="E465" s="135">
        <f>IF(C465=0,0,VLOOKUP(C465,Personal!B:C,2,FALSE))</f>
        <v>0</v>
      </c>
      <c r="F465" s="155"/>
      <c r="G465" s="68">
        <f t="shared" si="83"/>
        <v>0</v>
      </c>
      <c r="I465" s="119"/>
      <c r="J465" s="58">
        <f t="shared" si="84"/>
        <v>0</v>
      </c>
      <c r="K465" s="185" t="e">
        <f>VLOOKUP(C465,Personal!B:D,3,FALSE)</f>
        <v>#N/A</v>
      </c>
      <c r="L465" s="57">
        <f t="shared" si="85"/>
        <v>0</v>
      </c>
      <c r="M465" s="56">
        <f t="shared" si="82"/>
        <v>0</v>
      </c>
      <c r="N465" s="101" t="str">
        <f>IF(J465=L465,"OK","LIMITADO A MÁXIMO CONVOCATORIA")</f>
        <v>OK</v>
      </c>
      <c r="O465" s="103"/>
    </row>
    <row r="466" spans="1:15" ht="13.5" thickBot="1">
      <c r="B466" s="99">
        <v>30</v>
      </c>
      <c r="C466" s="154"/>
      <c r="D466" s="157"/>
      <c r="E466" s="135">
        <f>IF(C466=0,0,VLOOKUP(C466,Personal!B:C,2,FALSE))</f>
        <v>0</v>
      </c>
      <c r="F466" s="155"/>
      <c r="G466" s="68">
        <f t="shared" si="83"/>
        <v>0</v>
      </c>
      <c r="I466" s="119"/>
      <c r="J466" s="58">
        <f t="shared" si="84"/>
        <v>0</v>
      </c>
      <c r="K466" s="185" t="e">
        <f>VLOOKUP(C466,Personal!B:D,3,FALSE)</f>
        <v>#N/A</v>
      </c>
      <c r="L466" s="57">
        <f t="shared" si="85"/>
        <v>0</v>
      </c>
      <c r="M466" s="56">
        <f t="shared" si="82"/>
        <v>0</v>
      </c>
      <c r="N466" s="101" t="str">
        <f>IF(J466=L466,"OK","LIMITADO A MÁXIMO CONVOCATORIA")</f>
        <v>OK</v>
      </c>
      <c r="O466" s="103"/>
    </row>
    <row r="467" spans="1:15" ht="26.25" thickBot="1">
      <c r="C467" s="131" t="s">
        <v>1554</v>
      </c>
      <c r="D467" s="131"/>
      <c r="E467" s="132"/>
      <c r="F467" s="133">
        <f>+SUM(F437:F466)</f>
        <v>0</v>
      </c>
      <c r="G467" s="133">
        <f>+SUM(G437:G466)</f>
        <v>0</v>
      </c>
      <c r="I467" s="119"/>
      <c r="J467" s="104" t="s">
        <v>1547</v>
      </c>
      <c r="K467" s="125"/>
      <c r="L467" s="105" t="s">
        <v>1547</v>
      </c>
      <c r="M467" s="89">
        <f>+SUM(M437:M466)</f>
        <v>0</v>
      </c>
      <c r="N467" s="118"/>
      <c r="O467" s="128"/>
    </row>
    <row r="468" spans="1:15" ht="13.5" thickBot="1">
      <c r="I468" s="120"/>
      <c r="J468" s="121"/>
      <c r="K468" s="121"/>
      <c r="L468" s="121"/>
      <c r="M468" s="121"/>
      <c r="N468" s="121"/>
      <c r="O468" s="108"/>
    </row>
    <row r="469" spans="1:15" ht="13.5" thickBot="1"/>
    <row r="470" spans="1:15" s="16" customFormat="1" ht="25.5">
      <c r="A470" s="87"/>
      <c r="B470" s="87"/>
      <c r="C470" s="129" t="s">
        <v>1530</v>
      </c>
      <c r="D470" s="158" t="s">
        <v>50</v>
      </c>
      <c r="F470" s="129" t="s">
        <v>1641</v>
      </c>
      <c r="G470" s="130"/>
      <c r="H470" s="23"/>
      <c r="I470" s="113"/>
      <c r="J470" s="85"/>
      <c r="K470" s="85"/>
      <c r="L470" s="114"/>
      <c r="M470" s="85"/>
      <c r="N470" s="115"/>
      <c r="O470" s="94"/>
    </row>
    <row r="471" spans="1:15" s="16" customFormat="1" ht="63.75">
      <c r="A471" s="87"/>
      <c r="B471" s="87"/>
      <c r="C471" s="13" t="s">
        <v>1038</v>
      </c>
      <c r="D471" s="88" t="s">
        <v>1543</v>
      </c>
      <c r="E471" s="88" t="s">
        <v>1553</v>
      </c>
      <c r="F471" s="13" t="s">
        <v>1639</v>
      </c>
      <c r="G471" s="13" t="s">
        <v>1640</v>
      </c>
      <c r="H471" s="23"/>
      <c r="I471" s="116"/>
      <c r="J471" s="95" t="s">
        <v>1544</v>
      </c>
      <c r="K471" s="95" t="s">
        <v>1593</v>
      </c>
      <c r="L471" s="96" t="s">
        <v>1651</v>
      </c>
      <c r="M471" s="13" t="s">
        <v>1546</v>
      </c>
      <c r="N471" s="88" t="s">
        <v>1652</v>
      </c>
      <c r="O471" s="98"/>
    </row>
    <row r="472" spans="1:15">
      <c r="B472" s="99">
        <v>1</v>
      </c>
      <c r="C472" s="154"/>
      <c r="D472" s="157"/>
      <c r="E472" s="135">
        <f>IF(C472=0,0,VLOOKUP(C472,Personal!B:C,2,FALSE))</f>
        <v>0</v>
      </c>
      <c r="F472" s="155"/>
      <c r="G472" s="68">
        <f>IF(F472=0,0,E472/K472*F472)</f>
        <v>0</v>
      </c>
      <c r="I472" s="117"/>
      <c r="J472" s="58">
        <f>IF(E472=0,0,E472/K472)</f>
        <v>0</v>
      </c>
      <c r="K472" s="185" t="e">
        <f>VLOOKUP(C472,Personal!B:D,3,FALSE)</f>
        <v>#N/A</v>
      </c>
      <c r="L472" s="57">
        <f>+MIN(J472,80)</f>
        <v>0</v>
      </c>
      <c r="M472" s="56">
        <f t="shared" ref="M472:M501" si="89">+L472*F472</f>
        <v>0</v>
      </c>
      <c r="N472" s="101" t="str">
        <f>IF(J472=L472,"OK","LIMITADO A MÁXIMO CONVOCATORIA")</f>
        <v>OK</v>
      </c>
      <c r="O472" s="103"/>
    </row>
    <row r="473" spans="1:15">
      <c r="B473" s="99">
        <v>2</v>
      </c>
      <c r="C473" s="154"/>
      <c r="D473" s="157"/>
      <c r="E473" s="135">
        <f>IF(C473=0,0,VLOOKUP(C473,Personal!B:C,2,FALSE))</f>
        <v>0</v>
      </c>
      <c r="F473" s="155"/>
      <c r="G473" s="68">
        <f t="shared" ref="G473:G501" si="90">IF(F473=0,0,E473/K473*F473)</f>
        <v>0</v>
      </c>
      <c r="I473" s="119"/>
      <c r="J473" s="58">
        <f t="shared" ref="J473:J501" si="91">IF(E473=0,0,E473/K473)</f>
        <v>0</v>
      </c>
      <c r="K473" s="185" t="e">
        <f>VLOOKUP(C473,Personal!B:D,3,FALSE)</f>
        <v>#N/A</v>
      </c>
      <c r="L473" s="57">
        <f t="shared" ref="L473:L501" si="92">+MIN(J473,80)</f>
        <v>0</v>
      </c>
      <c r="M473" s="56">
        <f t="shared" si="89"/>
        <v>0</v>
      </c>
      <c r="N473" s="101" t="str">
        <f t="shared" ref="N473:N480" si="93">IF(J473=L473,"OK","LIMITADO A MÁXIMO CONVOCATORIA")</f>
        <v>OK</v>
      </c>
      <c r="O473" s="103"/>
    </row>
    <row r="474" spans="1:15">
      <c r="B474" s="99">
        <v>3</v>
      </c>
      <c r="C474" s="154"/>
      <c r="D474" s="157"/>
      <c r="E474" s="135">
        <f>IF(C474=0,0,VLOOKUP(C474,Personal!B:C,2,FALSE))</f>
        <v>0</v>
      </c>
      <c r="F474" s="155"/>
      <c r="G474" s="68">
        <f t="shared" si="90"/>
        <v>0</v>
      </c>
      <c r="I474" s="119"/>
      <c r="J474" s="58">
        <f t="shared" si="91"/>
        <v>0</v>
      </c>
      <c r="K474" s="185" t="e">
        <f>VLOOKUP(C474,Personal!B:D,3,FALSE)</f>
        <v>#N/A</v>
      </c>
      <c r="L474" s="57">
        <f t="shared" si="92"/>
        <v>0</v>
      </c>
      <c r="M474" s="56">
        <f t="shared" si="89"/>
        <v>0</v>
      </c>
      <c r="N474" s="101" t="str">
        <f t="shared" si="93"/>
        <v>OK</v>
      </c>
      <c r="O474" s="103"/>
    </row>
    <row r="475" spans="1:15">
      <c r="B475" s="99">
        <v>4</v>
      </c>
      <c r="C475" s="154"/>
      <c r="D475" s="157"/>
      <c r="E475" s="135">
        <f>IF(C475=0,0,VLOOKUP(C475,Personal!B:C,2,FALSE))</f>
        <v>0</v>
      </c>
      <c r="F475" s="155"/>
      <c r="G475" s="68">
        <f t="shared" si="90"/>
        <v>0</v>
      </c>
      <c r="I475" s="119"/>
      <c r="J475" s="58">
        <f t="shared" si="91"/>
        <v>0</v>
      </c>
      <c r="K475" s="185" t="e">
        <f>VLOOKUP(C475,Personal!B:D,3,FALSE)</f>
        <v>#N/A</v>
      </c>
      <c r="L475" s="57">
        <f t="shared" si="92"/>
        <v>0</v>
      </c>
      <c r="M475" s="56">
        <f t="shared" si="89"/>
        <v>0</v>
      </c>
      <c r="N475" s="101" t="str">
        <f t="shared" si="93"/>
        <v>OK</v>
      </c>
      <c r="O475" s="103"/>
    </row>
    <row r="476" spans="1:15">
      <c r="B476" s="99">
        <v>5</v>
      </c>
      <c r="C476" s="154"/>
      <c r="D476" s="157"/>
      <c r="E476" s="135">
        <f>IF(C476=0,0,VLOOKUP(C476,Personal!B:C,2,FALSE))</f>
        <v>0</v>
      </c>
      <c r="F476" s="155"/>
      <c r="G476" s="68">
        <f t="shared" si="90"/>
        <v>0</v>
      </c>
      <c r="I476" s="119"/>
      <c r="J476" s="58">
        <f t="shared" si="91"/>
        <v>0</v>
      </c>
      <c r="K476" s="185" t="e">
        <f>VLOOKUP(C476,Personal!B:D,3,FALSE)</f>
        <v>#N/A</v>
      </c>
      <c r="L476" s="57">
        <f t="shared" si="92"/>
        <v>0</v>
      </c>
      <c r="M476" s="56">
        <f t="shared" si="89"/>
        <v>0</v>
      </c>
      <c r="N476" s="101" t="str">
        <f t="shared" si="93"/>
        <v>OK</v>
      </c>
      <c r="O476" s="103"/>
    </row>
    <row r="477" spans="1:15">
      <c r="B477" s="99">
        <v>6</v>
      </c>
      <c r="C477" s="154"/>
      <c r="D477" s="157"/>
      <c r="E477" s="135">
        <f>IF(C477=0,0,VLOOKUP(C477,Personal!B:C,2,FALSE))</f>
        <v>0</v>
      </c>
      <c r="F477" s="155"/>
      <c r="G477" s="68">
        <f t="shared" si="90"/>
        <v>0</v>
      </c>
      <c r="I477" s="119"/>
      <c r="J477" s="58">
        <f t="shared" si="91"/>
        <v>0</v>
      </c>
      <c r="K477" s="185" t="e">
        <f>VLOOKUP(C477,Personal!B:D,3,FALSE)</f>
        <v>#N/A</v>
      </c>
      <c r="L477" s="57">
        <f t="shared" si="92"/>
        <v>0</v>
      </c>
      <c r="M477" s="56">
        <f t="shared" si="89"/>
        <v>0</v>
      </c>
      <c r="N477" s="101" t="str">
        <f t="shared" si="93"/>
        <v>OK</v>
      </c>
      <c r="O477" s="103"/>
    </row>
    <row r="478" spans="1:15">
      <c r="B478" s="99">
        <v>7</v>
      </c>
      <c r="C478" s="154"/>
      <c r="D478" s="157"/>
      <c r="E478" s="135">
        <f>IF(C478=0,0,VLOOKUP(C478,Personal!B:C,2,FALSE))</f>
        <v>0</v>
      </c>
      <c r="F478" s="155"/>
      <c r="G478" s="68">
        <f t="shared" si="90"/>
        <v>0</v>
      </c>
      <c r="I478" s="119"/>
      <c r="J478" s="58">
        <f t="shared" si="91"/>
        <v>0</v>
      </c>
      <c r="K478" s="185" t="e">
        <f>VLOOKUP(C478,Personal!B:D,3,FALSE)</f>
        <v>#N/A</v>
      </c>
      <c r="L478" s="57">
        <f t="shared" si="92"/>
        <v>0</v>
      </c>
      <c r="M478" s="56">
        <f t="shared" si="89"/>
        <v>0</v>
      </c>
      <c r="N478" s="101" t="str">
        <f t="shared" si="93"/>
        <v>OK</v>
      </c>
      <c r="O478" s="103"/>
    </row>
    <row r="479" spans="1:15">
      <c r="B479" s="99">
        <v>8</v>
      </c>
      <c r="C479" s="154"/>
      <c r="D479" s="157"/>
      <c r="E479" s="135">
        <f>IF(C479=0,0,VLOOKUP(C479,Personal!B:C,2,FALSE))</f>
        <v>0</v>
      </c>
      <c r="F479" s="155"/>
      <c r="G479" s="68">
        <f t="shared" si="90"/>
        <v>0</v>
      </c>
      <c r="I479" s="119"/>
      <c r="J479" s="58">
        <f t="shared" si="91"/>
        <v>0</v>
      </c>
      <c r="K479" s="185" t="e">
        <f>VLOOKUP(C479,Personal!B:D,3,FALSE)</f>
        <v>#N/A</v>
      </c>
      <c r="L479" s="57">
        <f t="shared" si="92"/>
        <v>0</v>
      </c>
      <c r="M479" s="56">
        <f t="shared" si="89"/>
        <v>0</v>
      </c>
      <c r="N479" s="101" t="str">
        <f t="shared" si="93"/>
        <v>OK</v>
      </c>
      <c r="O479" s="103"/>
    </row>
    <row r="480" spans="1:15">
      <c r="B480" s="99">
        <v>9</v>
      </c>
      <c r="C480" s="154"/>
      <c r="D480" s="157"/>
      <c r="E480" s="135">
        <f>IF(C480=0,0,VLOOKUP(C480,Personal!B:C,2,FALSE))</f>
        <v>0</v>
      </c>
      <c r="F480" s="155"/>
      <c r="G480" s="68">
        <f t="shared" si="90"/>
        <v>0</v>
      </c>
      <c r="I480" s="119"/>
      <c r="J480" s="58">
        <f t="shared" si="91"/>
        <v>0</v>
      </c>
      <c r="K480" s="185" t="e">
        <f>VLOOKUP(C480,Personal!B:D,3,FALSE)</f>
        <v>#N/A</v>
      </c>
      <c r="L480" s="57">
        <f t="shared" si="92"/>
        <v>0</v>
      </c>
      <c r="M480" s="56">
        <f t="shared" si="89"/>
        <v>0</v>
      </c>
      <c r="N480" s="101" t="str">
        <f t="shared" si="93"/>
        <v>OK</v>
      </c>
      <c r="O480" s="103"/>
    </row>
    <row r="481" spans="2:15">
      <c r="B481" s="99">
        <v>10</v>
      </c>
      <c r="C481" s="154"/>
      <c r="D481" s="157"/>
      <c r="E481" s="135">
        <f>IF(C481=0,0,VLOOKUP(C481,Personal!B:C,2,FALSE))</f>
        <v>0</v>
      </c>
      <c r="F481" s="155"/>
      <c r="G481" s="68">
        <f t="shared" si="90"/>
        <v>0</v>
      </c>
      <c r="I481" s="119"/>
      <c r="J481" s="58">
        <f t="shared" si="91"/>
        <v>0</v>
      </c>
      <c r="K481" s="185" t="e">
        <f>VLOOKUP(C481,Personal!B:D,3,FALSE)</f>
        <v>#N/A</v>
      </c>
      <c r="L481" s="57">
        <f t="shared" si="92"/>
        <v>0</v>
      </c>
      <c r="M481" s="56">
        <f t="shared" si="89"/>
        <v>0</v>
      </c>
      <c r="N481" s="101" t="str">
        <f>IF(J481=L481,"OK","LIMITADO A MÁXIMO CONVOCATORIA")</f>
        <v>OK</v>
      </c>
      <c r="O481" s="103"/>
    </row>
    <row r="482" spans="2:15">
      <c r="B482" s="99">
        <v>11</v>
      </c>
      <c r="C482" s="154"/>
      <c r="D482" s="157"/>
      <c r="E482" s="135">
        <f>IF(C482=0,0,VLOOKUP(C482,Personal!B:C,2,FALSE))</f>
        <v>0</v>
      </c>
      <c r="F482" s="155"/>
      <c r="G482" s="68">
        <f t="shared" si="90"/>
        <v>0</v>
      </c>
      <c r="I482" s="119"/>
      <c r="J482" s="58">
        <f t="shared" si="91"/>
        <v>0</v>
      </c>
      <c r="K482" s="185" t="e">
        <f>VLOOKUP(C482,Personal!B:D,3,FALSE)</f>
        <v>#N/A</v>
      </c>
      <c r="L482" s="57">
        <f t="shared" si="92"/>
        <v>0</v>
      </c>
      <c r="M482" s="56">
        <f t="shared" si="89"/>
        <v>0</v>
      </c>
      <c r="N482" s="101" t="str">
        <f>IF(J482=L482,"OK","LIMITADO A MÁXIMO CONVOCATORIA")</f>
        <v>OK</v>
      </c>
      <c r="O482" s="103"/>
    </row>
    <row r="483" spans="2:15">
      <c r="B483" s="99">
        <v>12</v>
      </c>
      <c r="C483" s="154"/>
      <c r="D483" s="157"/>
      <c r="E483" s="135">
        <f>IF(C483=0,0,VLOOKUP(C483,Personal!B:C,2,FALSE))</f>
        <v>0</v>
      </c>
      <c r="F483" s="155"/>
      <c r="G483" s="68">
        <f t="shared" si="90"/>
        <v>0</v>
      </c>
      <c r="I483" s="119"/>
      <c r="J483" s="58">
        <f t="shared" si="91"/>
        <v>0</v>
      </c>
      <c r="K483" s="185" t="e">
        <f>VLOOKUP(C483,Personal!B:D,3,FALSE)</f>
        <v>#N/A</v>
      </c>
      <c r="L483" s="57">
        <f t="shared" si="92"/>
        <v>0</v>
      </c>
      <c r="M483" s="56">
        <f t="shared" si="89"/>
        <v>0</v>
      </c>
      <c r="N483" s="101" t="str">
        <f>IF(J483=L483,"OK","LIMITADO A MÁXIMO CONVOCATORIA")</f>
        <v>OK</v>
      </c>
      <c r="O483" s="103"/>
    </row>
    <row r="484" spans="2:15">
      <c r="B484" s="99">
        <v>13</v>
      </c>
      <c r="C484" s="154"/>
      <c r="D484" s="157"/>
      <c r="E484" s="135">
        <f>IF(C484=0,0,VLOOKUP(C484,Personal!B:C,2,FALSE))</f>
        <v>0</v>
      </c>
      <c r="F484" s="155"/>
      <c r="G484" s="68">
        <f t="shared" si="90"/>
        <v>0</v>
      </c>
      <c r="I484" s="119"/>
      <c r="J484" s="58">
        <f t="shared" si="91"/>
        <v>0</v>
      </c>
      <c r="K484" s="185" t="e">
        <f>VLOOKUP(C484,Personal!B:D,3,FALSE)</f>
        <v>#N/A</v>
      </c>
      <c r="L484" s="57">
        <f t="shared" si="92"/>
        <v>0</v>
      </c>
      <c r="M484" s="56">
        <f t="shared" si="89"/>
        <v>0</v>
      </c>
      <c r="N484" s="101" t="str">
        <f t="shared" ref="N484:N489" si="94">IF(J484=L484,"OK","LIMITADO A MÁXIMO CONVOCATORIA")</f>
        <v>OK</v>
      </c>
      <c r="O484" s="103"/>
    </row>
    <row r="485" spans="2:15">
      <c r="B485" s="99">
        <v>14</v>
      </c>
      <c r="C485" s="154"/>
      <c r="D485" s="157"/>
      <c r="E485" s="135">
        <f>IF(C485=0,0,VLOOKUP(C485,Personal!B:C,2,FALSE))</f>
        <v>0</v>
      </c>
      <c r="F485" s="155"/>
      <c r="G485" s="68">
        <f t="shared" si="90"/>
        <v>0</v>
      </c>
      <c r="I485" s="119"/>
      <c r="J485" s="58">
        <f t="shared" si="91"/>
        <v>0</v>
      </c>
      <c r="K485" s="185" t="e">
        <f>VLOOKUP(C485,Personal!B:D,3,FALSE)</f>
        <v>#N/A</v>
      </c>
      <c r="L485" s="57">
        <f t="shared" si="92"/>
        <v>0</v>
      </c>
      <c r="M485" s="56">
        <f t="shared" si="89"/>
        <v>0</v>
      </c>
      <c r="N485" s="101" t="str">
        <f t="shared" si="94"/>
        <v>OK</v>
      </c>
      <c r="O485" s="103"/>
    </row>
    <row r="486" spans="2:15">
      <c r="B486" s="99">
        <v>15</v>
      </c>
      <c r="C486" s="154"/>
      <c r="D486" s="157"/>
      <c r="E486" s="135">
        <f>IF(C486=0,0,VLOOKUP(C486,Personal!B:C,2,FALSE))</f>
        <v>0</v>
      </c>
      <c r="F486" s="155"/>
      <c r="G486" s="68">
        <f t="shared" si="90"/>
        <v>0</v>
      </c>
      <c r="I486" s="119"/>
      <c r="J486" s="58">
        <f t="shared" si="91"/>
        <v>0</v>
      </c>
      <c r="K486" s="185" t="e">
        <f>VLOOKUP(C486,Personal!B:D,3,FALSE)</f>
        <v>#N/A</v>
      </c>
      <c r="L486" s="57">
        <f t="shared" si="92"/>
        <v>0</v>
      </c>
      <c r="M486" s="56">
        <f t="shared" si="89"/>
        <v>0</v>
      </c>
      <c r="N486" s="101" t="str">
        <f t="shared" si="94"/>
        <v>OK</v>
      </c>
      <c r="O486" s="103"/>
    </row>
    <row r="487" spans="2:15">
      <c r="B487" s="99">
        <v>16</v>
      </c>
      <c r="C487" s="154"/>
      <c r="D487" s="157"/>
      <c r="E487" s="135">
        <f>IF(C487=0,0,VLOOKUP(C487,Personal!B:C,2,FALSE))</f>
        <v>0</v>
      </c>
      <c r="F487" s="155"/>
      <c r="G487" s="68">
        <f t="shared" si="90"/>
        <v>0</v>
      </c>
      <c r="I487" s="119"/>
      <c r="J487" s="58">
        <f t="shared" si="91"/>
        <v>0</v>
      </c>
      <c r="K487" s="185" t="e">
        <f>VLOOKUP(C487,Personal!B:D,3,FALSE)</f>
        <v>#N/A</v>
      </c>
      <c r="L487" s="57">
        <f t="shared" si="92"/>
        <v>0</v>
      </c>
      <c r="M487" s="56">
        <f t="shared" si="89"/>
        <v>0</v>
      </c>
      <c r="N487" s="101" t="str">
        <f t="shared" si="94"/>
        <v>OK</v>
      </c>
      <c r="O487" s="103"/>
    </row>
    <row r="488" spans="2:15">
      <c r="B488" s="99">
        <v>17</v>
      </c>
      <c r="C488" s="154"/>
      <c r="D488" s="157"/>
      <c r="E488" s="135">
        <f>IF(C488=0,0,VLOOKUP(C488,Personal!B:C,2,FALSE))</f>
        <v>0</v>
      </c>
      <c r="F488" s="155"/>
      <c r="G488" s="68">
        <f t="shared" si="90"/>
        <v>0</v>
      </c>
      <c r="I488" s="119"/>
      <c r="J488" s="58">
        <f t="shared" si="91"/>
        <v>0</v>
      </c>
      <c r="K488" s="185" t="e">
        <f>VLOOKUP(C488,Personal!B:D,3,FALSE)</f>
        <v>#N/A</v>
      </c>
      <c r="L488" s="57">
        <f t="shared" si="92"/>
        <v>0</v>
      </c>
      <c r="M488" s="56">
        <f t="shared" si="89"/>
        <v>0</v>
      </c>
      <c r="N488" s="101" t="str">
        <f t="shared" si="94"/>
        <v>OK</v>
      </c>
      <c r="O488" s="103"/>
    </row>
    <row r="489" spans="2:15">
      <c r="B489" s="99">
        <v>18</v>
      </c>
      <c r="C489" s="154"/>
      <c r="D489" s="157"/>
      <c r="E489" s="135">
        <f>IF(C489=0,0,VLOOKUP(C489,Personal!B:C,2,FALSE))</f>
        <v>0</v>
      </c>
      <c r="F489" s="155"/>
      <c r="G489" s="68">
        <f t="shared" si="90"/>
        <v>0</v>
      </c>
      <c r="I489" s="119"/>
      <c r="J489" s="58">
        <f t="shared" si="91"/>
        <v>0</v>
      </c>
      <c r="K489" s="185" t="e">
        <f>VLOOKUP(C489,Personal!B:D,3,FALSE)</f>
        <v>#N/A</v>
      </c>
      <c r="L489" s="57">
        <f t="shared" si="92"/>
        <v>0</v>
      </c>
      <c r="M489" s="56">
        <f t="shared" si="89"/>
        <v>0</v>
      </c>
      <c r="N489" s="101" t="str">
        <f t="shared" si="94"/>
        <v>OK</v>
      </c>
      <c r="O489" s="103"/>
    </row>
    <row r="490" spans="2:15">
      <c r="B490" s="99">
        <v>19</v>
      </c>
      <c r="C490" s="154"/>
      <c r="D490" s="157"/>
      <c r="E490" s="135">
        <f>IF(C490=0,0,VLOOKUP(C490,Personal!B:C,2,FALSE))</f>
        <v>0</v>
      </c>
      <c r="F490" s="155"/>
      <c r="G490" s="68">
        <f t="shared" si="90"/>
        <v>0</v>
      </c>
      <c r="I490" s="119"/>
      <c r="J490" s="58">
        <f t="shared" si="91"/>
        <v>0</v>
      </c>
      <c r="K490" s="185" t="e">
        <f>VLOOKUP(C490,Personal!B:D,3,FALSE)</f>
        <v>#N/A</v>
      </c>
      <c r="L490" s="57">
        <f t="shared" si="92"/>
        <v>0</v>
      </c>
      <c r="M490" s="56">
        <f t="shared" si="89"/>
        <v>0</v>
      </c>
      <c r="N490" s="101" t="str">
        <f>IF(J490=L490,"OK","LIMITADO A MÁXIMO CONVOCATORIA")</f>
        <v>OK</v>
      </c>
      <c r="O490" s="103"/>
    </row>
    <row r="491" spans="2:15">
      <c r="B491" s="99">
        <v>20</v>
      </c>
      <c r="C491" s="154"/>
      <c r="D491" s="157"/>
      <c r="E491" s="135">
        <f>IF(C491=0,0,VLOOKUP(C491,Personal!B:C,2,FALSE))</f>
        <v>0</v>
      </c>
      <c r="F491" s="155"/>
      <c r="G491" s="68">
        <f t="shared" si="90"/>
        <v>0</v>
      </c>
      <c r="I491" s="119"/>
      <c r="J491" s="58">
        <f t="shared" si="91"/>
        <v>0</v>
      </c>
      <c r="K491" s="185" t="e">
        <f>VLOOKUP(C491,Personal!B:D,3,FALSE)</f>
        <v>#N/A</v>
      </c>
      <c r="L491" s="57">
        <f t="shared" si="92"/>
        <v>0</v>
      </c>
      <c r="M491" s="56">
        <f t="shared" si="89"/>
        <v>0</v>
      </c>
      <c r="N491" s="101" t="str">
        <f>IF(J491=L491,"OK","LIMITADO A MÁXIMO CONVOCATORIA")</f>
        <v>OK</v>
      </c>
      <c r="O491" s="103"/>
    </row>
    <row r="492" spans="2:15">
      <c r="B492" s="99">
        <v>21</v>
      </c>
      <c r="C492" s="154"/>
      <c r="D492" s="154"/>
      <c r="E492" s="135">
        <f>IF(C492=0,0,VLOOKUP(C492,Personal!B:C,2,FALSE))</f>
        <v>0</v>
      </c>
      <c r="F492" s="155"/>
      <c r="G492" s="68">
        <f t="shared" si="90"/>
        <v>0</v>
      </c>
      <c r="I492" s="119"/>
      <c r="J492" s="58">
        <f t="shared" si="91"/>
        <v>0</v>
      </c>
      <c r="K492" s="185" t="e">
        <f>VLOOKUP(C492,Personal!B:D,3,FALSE)</f>
        <v>#N/A</v>
      </c>
      <c r="L492" s="57">
        <f t="shared" si="92"/>
        <v>0</v>
      </c>
      <c r="M492" s="56">
        <f t="shared" si="89"/>
        <v>0</v>
      </c>
      <c r="N492" s="101" t="str">
        <f>IF(J492=L492,"OK","LIMITADO A MÁXIMO CONVOCATORIA")</f>
        <v>OK</v>
      </c>
      <c r="O492" s="103"/>
    </row>
    <row r="493" spans="2:15">
      <c r="B493" s="99">
        <v>22</v>
      </c>
      <c r="C493" s="154"/>
      <c r="D493" s="157"/>
      <c r="E493" s="135">
        <f>IF(C493=0,0,VLOOKUP(C493,Personal!B:C,2,FALSE))</f>
        <v>0</v>
      </c>
      <c r="F493" s="155"/>
      <c r="G493" s="68">
        <f t="shared" si="90"/>
        <v>0</v>
      </c>
      <c r="I493" s="119"/>
      <c r="J493" s="58">
        <f t="shared" si="91"/>
        <v>0</v>
      </c>
      <c r="K493" s="185" t="e">
        <f>VLOOKUP(C493,Personal!B:D,3,FALSE)</f>
        <v>#N/A</v>
      </c>
      <c r="L493" s="57">
        <f t="shared" si="92"/>
        <v>0</v>
      </c>
      <c r="M493" s="56">
        <f t="shared" si="89"/>
        <v>0</v>
      </c>
      <c r="N493" s="101" t="str">
        <f t="shared" ref="N493:N499" si="95">IF(J493=L493,"OK","LIMITADO A MÁXIMO CONVOCATORIA")</f>
        <v>OK</v>
      </c>
      <c r="O493" s="103"/>
    </row>
    <row r="494" spans="2:15">
      <c r="B494" s="99">
        <v>23</v>
      </c>
      <c r="C494" s="154"/>
      <c r="D494" s="157"/>
      <c r="E494" s="135">
        <f>IF(C494=0,0,VLOOKUP(C494,Personal!B:C,2,FALSE))</f>
        <v>0</v>
      </c>
      <c r="F494" s="155"/>
      <c r="G494" s="68">
        <f t="shared" si="90"/>
        <v>0</v>
      </c>
      <c r="I494" s="119"/>
      <c r="J494" s="58">
        <f t="shared" si="91"/>
        <v>0</v>
      </c>
      <c r="K494" s="185" t="e">
        <f>VLOOKUP(C494,Personal!B:D,3,FALSE)</f>
        <v>#N/A</v>
      </c>
      <c r="L494" s="57">
        <f t="shared" si="92"/>
        <v>0</v>
      </c>
      <c r="M494" s="56">
        <f t="shared" si="89"/>
        <v>0</v>
      </c>
      <c r="N494" s="101" t="str">
        <f t="shared" si="95"/>
        <v>OK</v>
      </c>
      <c r="O494" s="103"/>
    </row>
    <row r="495" spans="2:15">
      <c r="B495" s="99">
        <v>24</v>
      </c>
      <c r="C495" s="154"/>
      <c r="D495" s="157"/>
      <c r="E495" s="135">
        <f>IF(C495=0,0,VLOOKUP(C495,Personal!B:C,2,FALSE))</f>
        <v>0</v>
      </c>
      <c r="F495" s="155"/>
      <c r="G495" s="68">
        <f t="shared" si="90"/>
        <v>0</v>
      </c>
      <c r="I495" s="119"/>
      <c r="J495" s="58">
        <f t="shared" si="91"/>
        <v>0</v>
      </c>
      <c r="K495" s="185" t="e">
        <f>VLOOKUP(C495,Personal!B:D,3,FALSE)</f>
        <v>#N/A</v>
      </c>
      <c r="L495" s="57">
        <f t="shared" si="92"/>
        <v>0</v>
      </c>
      <c r="M495" s="56">
        <f t="shared" si="89"/>
        <v>0</v>
      </c>
      <c r="N495" s="101" t="str">
        <f t="shared" si="95"/>
        <v>OK</v>
      </c>
      <c r="O495" s="103"/>
    </row>
    <row r="496" spans="2:15">
      <c r="B496" s="99">
        <v>25</v>
      </c>
      <c r="C496" s="154"/>
      <c r="D496" s="157"/>
      <c r="E496" s="135">
        <f>IF(C496=0,0,VLOOKUP(C496,Personal!B:C,2,FALSE))</f>
        <v>0</v>
      </c>
      <c r="F496" s="155"/>
      <c r="G496" s="68">
        <f t="shared" si="90"/>
        <v>0</v>
      </c>
      <c r="I496" s="119"/>
      <c r="J496" s="58">
        <f t="shared" si="91"/>
        <v>0</v>
      </c>
      <c r="K496" s="185" t="e">
        <f>VLOOKUP(C496,Personal!B:D,3,FALSE)</f>
        <v>#N/A</v>
      </c>
      <c r="L496" s="57">
        <f t="shared" si="92"/>
        <v>0</v>
      </c>
      <c r="M496" s="56">
        <f t="shared" si="89"/>
        <v>0</v>
      </c>
      <c r="N496" s="101" t="str">
        <f t="shared" si="95"/>
        <v>OK</v>
      </c>
      <c r="O496" s="103"/>
    </row>
    <row r="497" spans="1:15">
      <c r="B497" s="99">
        <v>26</v>
      </c>
      <c r="C497" s="154"/>
      <c r="D497" s="157"/>
      <c r="E497" s="135">
        <f>IF(C497=0,0,VLOOKUP(C497,Personal!B:C,2,FALSE))</f>
        <v>0</v>
      </c>
      <c r="F497" s="155"/>
      <c r="G497" s="68">
        <f t="shared" si="90"/>
        <v>0</v>
      </c>
      <c r="I497" s="119"/>
      <c r="J497" s="58">
        <f t="shared" si="91"/>
        <v>0</v>
      </c>
      <c r="K497" s="185" t="e">
        <f>VLOOKUP(C497,Personal!B:D,3,FALSE)</f>
        <v>#N/A</v>
      </c>
      <c r="L497" s="57">
        <f t="shared" si="92"/>
        <v>0</v>
      </c>
      <c r="M497" s="56">
        <f t="shared" si="89"/>
        <v>0</v>
      </c>
      <c r="N497" s="101" t="str">
        <f t="shared" si="95"/>
        <v>OK</v>
      </c>
      <c r="O497" s="103"/>
    </row>
    <row r="498" spans="1:15">
      <c r="B498" s="99">
        <v>27</v>
      </c>
      <c r="C498" s="154"/>
      <c r="D498" s="157"/>
      <c r="E498" s="135">
        <f>IF(C498=0,0,VLOOKUP(C498,Personal!B:C,2,FALSE))</f>
        <v>0</v>
      </c>
      <c r="F498" s="155"/>
      <c r="G498" s="68">
        <f t="shared" si="90"/>
        <v>0</v>
      </c>
      <c r="I498" s="119"/>
      <c r="J498" s="58">
        <f t="shared" si="91"/>
        <v>0</v>
      </c>
      <c r="K498" s="185" t="e">
        <f>VLOOKUP(C498,Personal!B:D,3,FALSE)</f>
        <v>#N/A</v>
      </c>
      <c r="L498" s="57">
        <f t="shared" si="92"/>
        <v>0</v>
      </c>
      <c r="M498" s="56">
        <f t="shared" si="89"/>
        <v>0</v>
      </c>
      <c r="N498" s="101" t="str">
        <f t="shared" si="95"/>
        <v>OK</v>
      </c>
      <c r="O498" s="103"/>
    </row>
    <row r="499" spans="1:15">
      <c r="B499" s="99">
        <v>28</v>
      </c>
      <c r="C499" s="154"/>
      <c r="D499" s="157"/>
      <c r="E499" s="135">
        <f>IF(C499=0,0,VLOOKUP(C499,Personal!B:C,2,FALSE))</f>
        <v>0</v>
      </c>
      <c r="F499" s="155"/>
      <c r="G499" s="68">
        <f t="shared" si="90"/>
        <v>0</v>
      </c>
      <c r="I499" s="119"/>
      <c r="J499" s="58">
        <f t="shared" si="91"/>
        <v>0</v>
      </c>
      <c r="K499" s="185" t="e">
        <f>VLOOKUP(C499,Personal!B:D,3,FALSE)</f>
        <v>#N/A</v>
      </c>
      <c r="L499" s="57">
        <f t="shared" si="92"/>
        <v>0</v>
      </c>
      <c r="M499" s="56">
        <f t="shared" si="89"/>
        <v>0</v>
      </c>
      <c r="N499" s="101" t="str">
        <f t="shared" si="95"/>
        <v>OK</v>
      </c>
      <c r="O499" s="103"/>
    </row>
    <row r="500" spans="1:15">
      <c r="B500" s="99">
        <v>29</v>
      </c>
      <c r="C500" s="154"/>
      <c r="D500" s="157"/>
      <c r="E500" s="135">
        <f>IF(C500=0,0,VLOOKUP(C500,Personal!B:C,2,FALSE))</f>
        <v>0</v>
      </c>
      <c r="F500" s="155"/>
      <c r="G500" s="68">
        <f t="shared" si="90"/>
        <v>0</v>
      </c>
      <c r="I500" s="119"/>
      <c r="J500" s="58">
        <f t="shared" si="91"/>
        <v>0</v>
      </c>
      <c r="K500" s="185" t="e">
        <f>VLOOKUP(C500,Personal!B:D,3,FALSE)</f>
        <v>#N/A</v>
      </c>
      <c r="L500" s="57">
        <f t="shared" si="92"/>
        <v>0</v>
      </c>
      <c r="M500" s="56">
        <f t="shared" si="89"/>
        <v>0</v>
      </c>
      <c r="N500" s="101" t="str">
        <f>IF(J500=L500,"OK","LIMITADO A MÁXIMO CONVOCATORIA")</f>
        <v>OK</v>
      </c>
      <c r="O500" s="103"/>
    </row>
    <row r="501" spans="1:15" ht="13.5" thickBot="1">
      <c r="B501" s="99">
        <v>30</v>
      </c>
      <c r="C501" s="154"/>
      <c r="D501" s="157"/>
      <c r="E501" s="135">
        <f>IF(C501=0,0,VLOOKUP(C501,Personal!B:C,2,FALSE))</f>
        <v>0</v>
      </c>
      <c r="F501" s="155"/>
      <c r="G501" s="68">
        <f t="shared" si="90"/>
        <v>0</v>
      </c>
      <c r="I501" s="119"/>
      <c r="J501" s="58">
        <f t="shared" si="91"/>
        <v>0</v>
      </c>
      <c r="K501" s="185" t="e">
        <f>VLOOKUP(C501,Personal!B:D,3,FALSE)</f>
        <v>#N/A</v>
      </c>
      <c r="L501" s="57">
        <f t="shared" si="92"/>
        <v>0</v>
      </c>
      <c r="M501" s="56">
        <f t="shared" si="89"/>
        <v>0</v>
      </c>
      <c r="N501" s="101" t="str">
        <f>IF(J501=L501,"OK","LIMITADO A MÁXIMO CONVOCATORIA")</f>
        <v>OK</v>
      </c>
      <c r="O501" s="103"/>
    </row>
    <row r="502" spans="1:15" ht="26.25" thickBot="1">
      <c r="C502" s="131" t="s">
        <v>1554</v>
      </c>
      <c r="D502" s="131"/>
      <c r="E502" s="132"/>
      <c r="F502" s="133">
        <f>+SUM(F472:F501)</f>
        <v>0</v>
      </c>
      <c r="G502" s="133">
        <f>+SUM(G472:G501)</f>
        <v>0</v>
      </c>
      <c r="I502" s="119"/>
      <c r="J502" s="104" t="s">
        <v>1547</v>
      </c>
      <c r="K502" s="125"/>
      <c r="L502" s="105" t="s">
        <v>1547</v>
      </c>
      <c r="M502" s="89">
        <f>+SUM(M472:M501)</f>
        <v>0</v>
      </c>
      <c r="N502" s="118"/>
      <c r="O502" s="128"/>
    </row>
    <row r="503" spans="1:15" ht="13.5" thickBot="1">
      <c r="I503" s="120"/>
      <c r="J503" s="121"/>
      <c r="K503" s="121"/>
      <c r="L503" s="121"/>
      <c r="M503" s="121"/>
      <c r="N503" s="121"/>
      <c r="O503" s="108"/>
    </row>
    <row r="505" spans="1:15" ht="13.5" thickBot="1"/>
    <row r="506" spans="1:15" s="16" customFormat="1" ht="25.5">
      <c r="A506" s="87"/>
      <c r="B506" s="87"/>
      <c r="C506" s="129" t="s">
        <v>1530</v>
      </c>
      <c r="D506" s="158" t="s">
        <v>51</v>
      </c>
      <c r="F506" s="129" t="s">
        <v>1641</v>
      </c>
      <c r="G506" s="130"/>
      <c r="H506" s="23"/>
      <c r="I506" s="113"/>
      <c r="J506" s="85"/>
      <c r="K506" s="85"/>
      <c r="L506" s="114"/>
      <c r="M506" s="85"/>
      <c r="N506" s="115"/>
      <c r="O506" s="94"/>
    </row>
    <row r="507" spans="1:15" s="16" customFormat="1" ht="63.75">
      <c r="A507" s="87"/>
      <c r="B507" s="87"/>
      <c r="C507" s="13" t="s">
        <v>1038</v>
      </c>
      <c r="D507" s="88" t="s">
        <v>1543</v>
      </c>
      <c r="E507" s="88" t="s">
        <v>1556</v>
      </c>
      <c r="F507" s="13" t="s">
        <v>1639</v>
      </c>
      <c r="G507" s="13" t="s">
        <v>1640</v>
      </c>
      <c r="H507" s="23"/>
      <c r="I507" s="116"/>
      <c r="J507" s="95" t="s">
        <v>1544</v>
      </c>
      <c r="K507" s="95" t="s">
        <v>1593</v>
      </c>
      <c r="L507" s="96" t="s">
        <v>1651</v>
      </c>
      <c r="M507" s="13" t="s">
        <v>1546</v>
      </c>
      <c r="N507" s="88" t="s">
        <v>1652</v>
      </c>
      <c r="O507" s="98"/>
    </row>
    <row r="508" spans="1:15">
      <c r="B508" s="99">
        <v>1</v>
      </c>
      <c r="C508" s="154"/>
      <c r="D508" s="157"/>
      <c r="E508" s="135">
        <f>IF(C508=0,0,VLOOKUP(C508,Personal!B:C,2,FALSE))</f>
        <v>0</v>
      </c>
      <c r="F508" s="155"/>
      <c r="G508" s="68">
        <f>IF(F508=0,0,E508/K508*F508)</f>
        <v>0</v>
      </c>
      <c r="I508" s="117"/>
      <c r="J508" s="58">
        <f>IF(E508=0,0,E508/K508)</f>
        <v>0</v>
      </c>
      <c r="K508" s="185" t="e">
        <f>VLOOKUP(C508,Personal!B:D,3,FALSE)</f>
        <v>#N/A</v>
      </c>
      <c r="L508" s="57">
        <f>+MIN(J508,80)</f>
        <v>0</v>
      </c>
      <c r="M508" s="56">
        <f t="shared" ref="M508:M537" si="96">+L508*F508</f>
        <v>0</v>
      </c>
      <c r="N508" s="101" t="str">
        <f>IF(J508=L508,"OK","LIMITADO A MÁXIMO CONVOCATORIA")</f>
        <v>OK</v>
      </c>
      <c r="O508" s="103"/>
    </row>
    <row r="509" spans="1:15">
      <c r="B509" s="99">
        <v>2</v>
      </c>
      <c r="C509" s="154"/>
      <c r="D509" s="157"/>
      <c r="E509" s="135">
        <f>IF(C509=0,0,VLOOKUP(C509,Personal!B:C,2,FALSE))</f>
        <v>0</v>
      </c>
      <c r="F509" s="155"/>
      <c r="G509" s="68">
        <f t="shared" ref="G509:G537" si="97">IF(F509=0,0,E509/K509*F509)</f>
        <v>0</v>
      </c>
      <c r="I509" s="119"/>
      <c r="J509" s="58">
        <f t="shared" ref="J509:J537" si="98">IF(E509=0,0,E509/K509)</f>
        <v>0</v>
      </c>
      <c r="K509" s="185" t="e">
        <f>VLOOKUP(C509,Personal!B:D,3,FALSE)</f>
        <v>#N/A</v>
      </c>
      <c r="L509" s="57">
        <f t="shared" ref="L509:L537" si="99">+MIN(J509,80)</f>
        <v>0</v>
      </c>
      <c r="M509" s="56">
        <f t="shared" si="96"/>
        <v>0</v>
      </c>
      <c r="N509" s="101" t="str">
        <f t="shared" ref="N509:N516" si="100">IF(J509=L509,"OK","LIMITADO A MÁXIMO CONVOCATORIA")</f>
        <v>OK</v>
      </c>
      <c r="O509" s="103"/>
    </row>
    <row r="510" spans="1:15">
      <c r="B510" s="99">
        <v>3</v>
      </c>
      <c r="C510" s="154"/>
      <c r="D510" s="157"/>
      <c r="E510" s="135">
        <f>IF(C510=0,0,VLOOKUP(C510,Personal!B:C,2,FALSE))</f>
        <v>0</v>
      </c>
      <c r="F510" s="155"/>
      <c r="G510" s="68">
        <f t="shared" si="97"/>
        <v>0</v>
      </c>
      <c r="I510" s="119"/>
      <c r="J510" s="58">
        <f t="shared" si="98"/>
        <v>0</v>
      </c>
      <c r="K510" s="185" t="e">
        <f>VLOOKUP(C510,Personal!B:D,3,FALSE)</f>
        <v>#N/A</v>
      </c>
      <c r="L510" s="57">
        <f t="shared" si="99"/>
        <v>0</v>
      </c>
      <c r="M510" s="56">
        <f t="shared" si="96"/>
        <v>0</v>
      </c>
      <c r="N510" s="101" t="str">
        <f t="shared" si="100"/>
        <v>OK</v>
      </c>
      <c r="O510" s="103"/>
    </row>
    <row r="511" spans="1:15">
      <c r="B511" s="99">
        <v>4</v>
      </c>
      <c r="C511" s="154"/>
      <c r="D511" s="157"/>
      <c r="E511" s="135">
        <f>IF(C511=0,0,VLOOKUP(C511,Personal!B:C,2,FALSE))</f>
        <v>0</v>
      </c>
      <c r="F511" s="155"/>
      <c r="G511" s="68">
        <f t="shared" si="97"/>
        <v>0</v>
      </c>
      <c r="I511" s="119"/>
      <c r="J511" s="58">
        <f t="shared" si="98"/>
        <v>0</v>
      </c>
      <c r="K511" s="185" t="e">
        <f>VLOOKUP(C511,Personal!B:D,3,FALSE)</f>
        <v>#N/A</v>
      </c>
      <c r="L511" s="57">
        <f t="shared" si="99"/>
        <v>0</v>
      </c>
      <c r="M511" s="56">
        <f t="shared" si="96"/>
        <v>0</v>
      </c>
      <c r="N511" s="101" t="str">
        <f t="shared" si="100"/>
        <v>OK</v>
      </c>
      <c r="O511" s="103"/>
    </row>
    <row r="512" spans="1:15">
      <c r="B512" s="99">
        <v>5</v>
      </c>
      <c r="C512" s="154"/>
      <c r="D512" s="157"/>
      <c r="E512" s="135">
        <f>IF(C512=0,0,VLOOKUP(C512,Personal!B:C,2,FALSE))</f>
        <v>0</v>
      </c>
      <c r="F512" s="155"/>
      <c r="G512" s="68">
        <f t="shared" si="97"/>
        <v>0</v>
      </c>
      <c r="I512" s="119"/>
      <c r="J512" s="58">
        <f t="shared" si="98"/>
        <v>0</v>
      </c>
      <c r="K512" s="185" t="e">
        <f>VLOOKUP(C512,Personal!B:D,3,FALSE)</f>
        <v>#N/A</v>
      </c>
      <c r="L512" s="57">
        <f t="shared" si="99"/>
        <v>0</v>
      </c>
      <c r="M512" s="56">
        <f t="shared" si="96"/>
        <v>0</v>
      </c>
      <c r="N512" s="101" t="str">
        <f t="shared" si="100"/>
        <v>OK</v>
      </c>
      <c r="O512" s="103"/>
    </row>
    <row r="513" spans="2:15">
      <c r="B513" s="99">
        <v>6</v>
      </c>
      <c r="C513" s="154"/>
      <c r="D513" s="157"/>
      <c r="E513" s="135">
        <f>IF(C513=0,0,VLOOKUP(C513,Personal!B:C,2,FALSE))</f>
        <v>0</v>
      </c>
      <c r="F513" s="155"/>
      <c r="G513" s="68">
        <f t="shared" si="97"/>
        <v>0</v>
      </c>
      <c r="I513" s="119"/>
      <c r="J513" s="58">
        <f t="shared" si="98"/>
        <v>0</v>
      </c>
      <c r="K513" s="185" t="e">
        <f>VLOOKUP(C513,Personal!B:D,3,FALSE)</f>
        <v>#N/A</v>
      </c>
      <c r="L513" s="57">
        <f t="shared" si="99"/>
        <v>0</v>
      </c>
      <c r="M513" s="56">
        <f t="shared" si="96"/>
        <v>0</v>
      </c>
      <c r="N513" s="101" t="str">
        <f t="shared" si="100"/>
        <v>OK</v>
      </c>
      <c r="O513" s="103"/>
    </row>
    <row r="514" spans="2:15">
      <c r="B514" s="99">
        <v>7</v>
      </c>
      <c r="C514" s="154"/>
      <c r="D514" s="157"/>
      <c r="E514" s="135">
        <f>IF(C514=0,0,VLOOKUP(C514,Personal!B:C,2,FALSE))</f>
        <v>0</v>
      </c>
      <c r="F514" s="155"/>
      <c r="G514" s="68">
        <f t="shared" si="97"/>
        <v>0</v>
      </c>
      <c r="I514" s="119"/>
      <c r="J514" s="58">
        <f t="shared" si="98"/>
        <v>0</v>
      </c>
      <c r="K514" s="185" t="e">
        <f>VLOOKUP(C514,Personal!B:D,3,FALSE)</f>
        <v>#N/A</v>
      </c>
      <c r="L514" s="57">
        <f t="shared" si="99"/>
        <v>0</v>
      </c>
      <c r="M514" s="56">
        <f t="shared" si="96"/>
        <v>0</v>
      </c>
      <c r="N514" s="101" t="str">
        <f t="shared" si="100"/>
        <v>OK</v>
      </c>
      <c r="O514" s="103"/>
    </row>
    <row r="515" spans="2:15">
      <c r="B515" s="99">
        <v>8</v>
      </c>
      <c r="C515" s="154"/>
      <c r="D515" s="157"/>
      <c r="E515" s="135">
        <f>IF(C515=0,0,VLOOKUP(C515,Personal!B:C,2,FALSE))</f>
        <v>0</v>
      </c>
      <c r="F515" s="155"/>
      <c r="G515" s="68">
        <f t="shared" si="97"/>
        <v>0</v>
      </c>
      <c r="I515" s="119"/>
      <c r="J515" s="58">
        <f t="shared" si="98"/>
        <v>0</v>
      </c>
      <c r="K515" s="185" t="e">
        <f>VLOOKUP(C515,Personal!B:D,3,FALSE)</f>
        <v>#N/A</v>
      </c>
      <c r="L515" s="57">
        <f t="shared" si="99"/>
        <v>0</v>
      </c>
      <c r="M515" s="56">
        <f t="shared" si="96"/>
        <v>0</v>
      </c>
      <c r="N515" s="101" t="str">
        <f t="shared" si="100"/>
        <v>OK</v>
      </c>
      <c r="O515" s="103"/>
    </row>
    <row r="516" spans="2:15">
      <c r="B516" s="99">
        <v>9</v>
      </c>
      <c r="C516" s="154"/>
      <c r="D516" s="157"/>
      <c r="E516" s="135">
        <f>IF(C516=0,0,VLOOKUP(C516,Personal!B:C,2,FALSE))</f>
        <v>0</v>
      </c>
      <c r="F516" s="155"/>
      <c r="G516" s="68">
        <f t="shared" si="97"/>
        <v>0</v>
      </c>
      <c r="I516" s="119"/>
      <c r="J516" s="58">
        <f t="shared" si="98"/>
        <v>0</v>
      </c>
      <c r="K516" s="185" t="e">
        <f>VLOOKUP(C516,Personal!B:D,3,FALSE)</f>
        <v>#N/A</v>
      </c>
      <c r="L516" s="57">
        <f t="shared" si="99"/>
        <v>0</v>
      </c>
      <c r="M516" s="56">
        <f t="shared" si="96"/>
        <v>0</v>
      </c>
      <c r="N516" s="101" t="str">
        <f t="shared" si="100"/>
        <v>OK</v>
      </c>
      <c r="O516" s="103"/>
    </row>
    <row r="517" spans="2:15">
      <c r="B517" s="99">
        <v>10</v>
      </c>
      <c r="C517" s="154"/>
      <c r="D517" s="157"/>
      <c r="E517" s="135">
        <f>IF(C517=0,0,VLOOKUP(C517,Personal!B:C,2,FALSE))</f>
        <v>0</v>
      </c>
      <c r="F517" s="155"/>
      <c r="G517" s="68">
        <f t="shared" si="97"/>
        <v>0</v>
      </c>
      <c r="I517" s="119"/>
      <c r="J517" s="58">
        <f t="shared" si="98"/>
        <v>0</v>
      </c>
      <c r="K517" s="185" t="e">
        <f>VLOOKUP(C517,Personal!B:D,3,FALSE)</f>
        <v>#N/A</v>
      </c>
      <c r="L517" s="57">
        <f t="shared" si="99"/>
        <v>0</v>
      </c>
      <c r="M517" s="56">
        <f t="shared" si="96"/>
        <v>0</v>
      </c>
      <c r="N517" s="101" t="str">
        <f>IF(J517=L517,"OK","LIMITADO A MÁXIMO CONVOCATORIA")</f>
        <v>OK</v>
      </c>
      <c r="O517" s="103"/>
    </row>
    <row r="518" spans="2:15">
      <c r="B518" s="99">
        <v>11</v>
      </c>
      <c r="C518" s="154"/>
      <c r="D518" s="157"/>
      <c r="E518" s="135">
        <f>IF(C518=0,0,VLOOKUP(C518,Personal!B:C,2,FALSE))</f>
        <v>0</v>
      </c>
      <c r="F518" s="155"/>
      <c r="G518" s="68">
        <f t="shared" si="97"/>
        <v>0</v>
      </c>
      <c r="I518" s="119"/>
      <c r="J518" s="58">
        <f t="shared" si="98"/>
        <v>0</v>
      </c>
      <c r="K518" s="185" t="e">
        <f>VLOOKUP(C518,Personal!B:D,3,FALSE)</f>
        <v>#N/A</v>
      </c>
      <c r="L518" s="57">
        <f t="shared" si="99"/>
        <v>0</v>
      </c>
      <c r="M518" s="56">
        <f t="shared" si="96"/>
        <v>0</v>
      </c>
      <c r="N518" s="101" t="str">
        <f>IF(J518=L518,"OK","LIMITADO A MÁXIMO CONVOCATORIA")</f>
        <v>OK</v>
      </c>
      <c r="O518" s="103"/>
    </row>
    <row r="519" spans="2:15">
      <c r="B519" s="99">
        <v>12</v>
      </c>
      <c r="C519" s="154"/>
      <c r="D519" s="157"/>
      <c r="E519" s="135">
        <f>IF(C519=0,0,VLOOKUP(C519,Personal!B:C,2,FALSE))</f>
        <v>0</v>
      </c>
      <c r="F519" s="155"/>
      <c r="G519" s="68">
        <f t="shared" si="97"/>
        <v>0</v>
      </c>
      <c r="I519" s="119"/>
      <c r="J519" s="58">
        <f t="shared" si="98"/>
        <v>0</v>
      </c>
      <c r="K519" s="185" t="e">
        <f>VLOOKUP(C519,Personal!B:D,3,FALSE)</f>
        <v>#N/A</v>
      </c>
      <c r="L519" s="57">
        <f t="shared" si="99"/>
        <v>0</v>
      </c>
      <c r="M519" s="56">
        <f t="shared" si="96"/>
        <v>0</v>
      </c>
      <c r="N519" s="101" t="str">
        <f>IF(J519=L519,"OK","LIMITADO A MÁXIMO CONVOCATORIA")</f>
        <v>OK</v>
      </c>
      <c r="O519" s="103"/>
    </row>
    <row r="520" spans="2:15">
      <c r="B520" s="99">
        <v>13</v>
      </c>
      <c r="C520" s="154"/>
      <c r="D520" s="157"/>
      <c r="E520" s="135">
        <f>IF(C520=0,0,VLOOKUP(C520,Personal!B:C,2,FALSE))</f>
        <v>0</v>
      </c>
      <c r="F520" s="155"/>
      <c r="G520" s="68">
        <f t="shared" si="97"/>
        <v>0</v>
      </c>
      <c r="I520" s="119"/>
      <c r="J520" s="58">
        <f t="shared" si="98"/>
        <v>0</v>
      </c>
      <c r="K520" s="185" t="e">
        <f>VLOOKUP(C520,Personal!B:D,3,FALSE)</f>
        <v>#N/A</v>
      </c>
      <c r="L520" s="57">
        <f t="shared" si="99"/>
        <v>0</v>
      </c>
      <c r="M520" s="56">
        <f t="shared" si="96"/>
        <v>0</v>
      </c>
      <c r="N520" s="101" t="str">
        <f t="shared" ref="N520:N525" si="101">IF(J520=L520,"OK","LIMITADO A MÁXIMO CONVOCATORIA")</f>
        <v>OK</v>
      </c>
      <c r="O520" s="103"/>
    </row>
    <row r="521" spans="2:15">
      <c r="B521" s="99">
        <v>14</v>
      </c>
      <c r="C521" s="154"/>
      <c r="D521" s="157"/>
      <c r="E521" s="135">
        <f>IF(C521=0,0,VLOOKUP(C521,Personal!B:C,2,FALSE))</f>
        <v>0</v>
      </c>
      <c r="F521" s="155"/>
      <c r="G521" s="68">
        <f t="shared" si="97"/>
        <v>0</v>
      </c>
      <c r="I521" s="119"/>
      <c r="J521" s="58">
        <f t="shared" si="98"/>
        <v>0</v>
      </c>
      <c r="K521" s="185" t="e">
        <f>VLOOKUP(C521,Personal!B:D,3,FALSE)</f>
        <v>#N/A</v>
      </c>
      <c r="L521" s="57">
        <f t="shared" si="99"/>
        <v>0</v>
      </c>
      <c r="M521" s="56">
        <f t="shared" si="96"/>
        <v>0</v>
      </c>
      <c r="N521" s="101" t="str">
        <f t="shared" si="101"/>
        <v>OK</v>
      </c>
      <c r="O521" s="103"/>
    </row>
    <row r="522" spans="2:15">
      <c r="B522" s="99">
        <v>15</v>
      </c>
      <c r="C522" s="154"/>
      <c r="D522" s="157"/>
      <c r="E522" s="135">
        <f>IF(C522=0,0,VLOOKUP(C522,Personal!B:C,2,FALSE))</f>
        <v>0</v>
      </c>
      <c r="F522" s="155"/>
      <c r="G522" s="68">
        <f t="shared" si="97"/>
        <v>0</v>
      </c>
      <c r="I522" s="119"/>
      <c r="J522" s="58">
        <f t="shared" si="98"/>
        <v>0</v>
      </c>
      <c r="K522" s="185" t="e">
        <f>VLOOKUP(C522,Personal!B:D,3,FALSE)</f>
        <v>#N/A</v>
      </c>
      <c r="L522" s="57">
        <f t="shared" si="99"/>
        <v>0</v>
      </c>
      <c r="M522" s="56">
        <f t="shared" si="96"/>
        <v>0</v>
      </c>
      <c r="N522" s="101" t="str">
        <f t="shared" si="101"/>
        <v>OK</v>
      </c>
      <c r="O522" s="103"/>
    </row>
    <row r="523" spans="2:15">
      <c r="B523" s="99">
        <v>16</v>
      </c>
      <c r="C523" s="154"/>
      <c r="D523" s="157"/>
      <c r="E523" s="135">
        <f>IF(C523=0,0,VLOOKUP(C523,Personal!B:C,2,FALSE))</f>
        <v>0</v>
      </c>
      <c r="F523" s="155"/>
      <c r="G523" s="68">
        <f t="shared" si="97"/>
        <v>0</v>
      </c>
      <c r="I523" s="119"/>
      <c r="J523" s="58">
        <f t="shared" si="98"/>
        <v>0</v>
      </c>
      <c r="K523" s="185" t="e">
        <f>VLOOKUP(C523,Personal!B:D,3,FALSE)</f>
        <v>#N/A</v>
      </c>
      <c r="L523" s="57">
        <f t="shared" si="99"/>
        <v>0</v>
      </c>
      <c r="M523" s="56">
        <f t="shared" si="96"/>
        <v>0</v>
      </c>
      <c r="N523" s="101" t="str">
        <f t="shared" si="101"/>
        <v>OK</v>
      </c>
      <c r="O523" s="103"/>
    </row>
    <row r="524" spans="2:15">
      <c r="B524" s="99">
        <v>17</v>
      </c>
      <c r="C524" s="154"/>
      <c r="D524" s="157"/>
      <c r="E524" s="135">
        <f>IF(C524=0,0,VLOOKUP(C524,Personal!B:C,2,FALSE))</f>
        <v>0</v>
      </c>
      <c r="F524" s="155"/>
      <c r="G524" s="68">
        <f t="shared" si="97"/>
        <v>0</v>
      </c>
      <c r="I524" s="119"/>
      <c r="J524" s="58">
        <f t="shared" si="98"/>
        <v>0</v>
      </c>
      <c r="K524" s="185" t="e">
        <f>VLOOKUP(C524,Personal!B:D,3,FALSE)</f>
        <v>#N/A</v>
      </c>
      <c r="L524" s="57">
        <f t="shared" si="99"/>
        <v>0</v>
      </c>
      <c r="M524" s="56">
        <f t="shared" si="96"/>
        <v>0</v>
      </c>
      <c r="N524" s="101" t="str">
        <f t="shared" si="101"/>
        <v>OK</v>
      </c>
      <c r="O524" s="103"/>
    </row>
    <row r="525" spans="2:15">
      <c r="B525" s="99">
        <v>18</v>
      </c>
      <c r="C525" s="154"/>
      <c r="D525" s="157"/>
      <c r="E525" s="135">
        <f>IF(C525=0,0,VLOOKUP(C525,Personal!B:C,2,FALSE))</f>
        <v>0</v>
      </c>
      <c r="F525" s="155"/>
      <c r="G525" s="68">
        <f t="shared" si="97"/>
        <v>0</v>
      </c>
      <c r="I525" s="119"/>
      <c r="J525" s="58">
        <f t="shared" si="98"/>
        <v>0</v>
      </c>
      <c r="K525" s="185" t="e">
        <f>VLOOKUP(C525,Personal!B:D,3,FALSE)</f>
        <v>#N/A</v>
      </c>
      <c r="L525" s="57">
        <f t="shared" si="99"/>
        <v>0</v>
      </c>
      <c r="M525" s="56">
        <f t="shared" si="96"/>
        <v>0</v>
      </c>
      <c r="N525" s="101" t="str">
        <f t="shared" si="101"/>
        <v>OK</v>
      </c>
      <c r="O525" s="103"/>
    </row>
    <row r="526" spans="2:15">
      <c r="B526" s="99">
        <v>19</v>
      </c>
      <c r="C526" s="154"/>
      <c r="D526" s="157"/>
      <c r="E526" s="135">
        <f>IF(C526=0,0,VLOOKUP(C526,Personal!B:C,2,FALSE))</f>
        <v>0</v>
      </c>
      <c r="F526" s="155"/>
      <c r="G526" s="68">
        <f t="shared" si="97"/>
        <v>0</v>
      </c>
      <c r="I526" s="119"/>
      <c r="J526" s="58">
        <f t="shared" si="98"/>
        <v>0</v>
      </c>
      <c r="K526" s="185" t="e">
        <f>VLOOKUP(C526,Personal!B:D,3,FALSE)</f>
        <v>#N/A</v>
      </c>
      <c r="L526" s="57">
        <f t="shared" si="99"/>
        <v>0</v>
      </c>
      <c r="M526" s="56">
        <f t="shared" si="96"/>
        <v>0</v>
      </c>
      <c r="N526" s="101" t="str">
        <f>IF(J526=L526,"OK","LIMITADO A MÁXIMO CONVOCATORIA")</f>
        <v>OK</v>
      </c>
      <c r="O526" s="103"/>
    </row>
    <row r="527" spans="2:15">
      <c r="B527" s="99">
        <v>20</v>
      </c>
      <c r="C527" s="154"/>
      <c r="D527" s="157"/>
      <c r="E527" s="135">
        <f>IF(C527=0,0,VLOOKUP(C527,Personal!B:C,2,FALSE))</f>
        <v>0</v>
      </c>
      <c r="F527" s="155"/>
      <c r="G527" s="68">
        <f t="shared" si="97"/>
        <v>0</v>
      </c>
      <c r="I527" s="119"/>
      <c r="J527" s="58">
        <f t="shared" si="98"/>
        <v>0</v>
      </c>
      <c r="K527" s="185" t="e">
        <f>VLOOKUP(C527,Personal!B:D,3,FALSE)</f>
        <v>#N/A</v>
      </c>
      <c r="L527" s="57">
        <f t="shared" si="99"/>
        <v>0</v>
      </c>
      <c r="M527" s="56">
        <f t="shared" si="96"/>
        <v>0</v>
      </c>
      <c r="N527" s="101" t="str">
        <f>IF(J527=L527,"OK","LIMITADO A MÁXIMO CONVOCATORIA")</f>
        <v>OK</v>
      </c>
      <c r="O527" s="103"/>
    </row>
    <row r="528" spans="2:15">
      <c r="B528" s="99">
        <v>21</v>
      </c>
      <c r="C528" s="154"/>
      <c r="D528" s="154"/>
      <c r="E528" s="135">
        <f>IF(C528=0,0,VLOOKUP(C528,Personal!B:C,2,FALSE))</f>
        <v>0</v>
      </c>
      <c r="F528" s="155"/>
      <c r="G528" s="68">
        <f t="shared" si="97"/>
        <v>0</v>
      </c>
      <c r="I528" s="119"/>
      <c r="J528" s="58">
        <f t="shared" si="98"/>
        <v>0</v>
      </c>
      <c r="K528" s="185" t="e">
        <f>VLOOKUP(C528,Personal!B:D,3,FALSE)</f>
        <v>#N/A</v>
      </c>
      <c r="L528" s="57">
        <f t="shared" si="99"/>
        <v>0</v>
      </c>
      <c r="M528" s="56">
        <f t="shared" si="96"/>
        <v>0</v>
      </c>
      <c r="N528" s="101" t="str">
        <f>IF(J528=L528,"OK","LIMITADO A MÁXIMO CONVOCATORIA")</f>
        <v>OK</v>
      </c>
      <c r="O528" s="103"/>
    </row>
    <row r="529" spans="1:15">
      <c r="B529" s="99">
        <v>22</v>
      </c>
      <c r="C529" s="154"/>
      <c r="D529" s="157"/>
      <c r="E529" s="135">
        <f>IF(C529=0,0,VLOOKUP(C529,Personal!B:C,2,FALSE))</f>
        <v>0</v>
      </c>
      <c r="F529" s="155"/>
      <c r="G529" s="68">
        <f t="shared" si="97"/>
        <v>0</v>
      </c>
      <c r="I529" s="119"/>
      <c r="J529" s="58">
        <f t="shared" si="98"/>
        <v>0</v>
      </c>
      <c r="K529" s="185" t="e">
        <f>VLOOKUP(C529,Personal!B:D,3,FALSE)</f>
        <v>#N/A</v>
      </c>
      <c r="L529" s="57">
        <f t="shared" si="99"/>
        <v>0</v>
      </c>
      <c r="M529" s="56">
        <f t="shared" si="96"/>
        <v>0</v>
      </c>
      <c r="N529" s="101" t="str">
        <f t="shared" ref="N529:N535" si="102">IF(J529=L529,"OK","LIMITADO A MÁXIMO CONVOCATORIA")</f>
        <v>OK</v>
      </c>
      <c r="O529" s="103"/>
    </row>
    <row r="530" spans="1:15">
      <c r="B530" s="99">
        <v>23</v>
      </c>
      <c r="C530" s="154"/>
      <c r="D530" s="157"/>
      <c r="E530" s="135">
        <f>IF(C530=0,0,VLOOKUP(C530,Personal!B:C,2,FALSE))</f>
        <v>0</v>
      </c>
      <c r="F530" s="155"/>
      <c r="G530" s="68">
        <f t="shared" si="97"/>
        <v>0</v>
      </c>
      <c r="I530" s="119"/>
      <c r="J530" s="58">
        <f t="shared" si="98"/>
        <v>0</v>
      </c>
      <c r="K530" s="185" t="e">
        <f>VLOOKUP(C530,Personal!B:D,3,FALSE)</f>
        <v>#N/A</v>
      </c>
      <c r="L530" s="57">
        <f t="shared" si="99"/>
        <v>0</v>
      </c>
      <c r="M530" s="56">
        <f t="shared" si="96"/>
        <v>0</v>
      </c>
      <c r="N530" s="101" t="str">
        <f t="shared" si="102"/>
        <v>OK</v>
      </c>
      <c r="O530" s="103"/>
    </row>
    <row r="531" spans="1:15">
      <c r="B531" s="99">
        <v>24</v>
      </c>
      <c r="C531" s="154"/>
      <c r="D531" s="157"/>
      <c r="E531" s="135">
        <f>IF(C531=0,0,VLOOKUP(C531,Personal!B:C,2,FALSE))</f>
        <v>0</v>
      </c>
      <c r="F531" s="155"/>
      <c r="G531" s="68">
        <f t="shared" si="97"/>
        <v>0</v>
      </c>
      <c r="I531" s="119"/>
      <c r="J531" s="58">
        <f t="shared" si="98"/>
        <v>0</v>
      </c>
      <c r="K531" s="185" t="e">
        <f>VLOOKUP(C531,Personal!B:D,3,FALSE)</f>
        <v>#N/A</v>
      </c>
      <c r="L531" s="57">
        <f t="shared" si="99"/>
        <v>0</v>
      </c>
      <c r="M531" s="56">
        <f t="shared" si="96"/>
        <v>0</v>
      </c>
      <c r="N531" s="101" t="str">
        <f t="shared" si="102"/>
        <v>OK</v>
      </c>
      <c r="O531" s="103"/>
    </row>
    <row r="532" spans="1:15">
      <c r="B532" s="99">
        <v>25</v>
      </c>
      <c r="C532" s="154"/>
      <c r="D532" s="157"/>
      <c r="E532" s="135">
        <f>IF(C532=0,0,VLOOKUP(C532,Personal!B:C,2,FALSE))</f>
        <v>0</v>
      </c>
      <c r="F532" s="155"/>
      <c r="G532" s="68">
        <f t="shared" si="97"/>
        <v>0</v>
      </c>
      <c r="I532" s="119"/>
      <c r="J532" s="58">
        <f t="shared" si="98"/>
        <v>0</v>
      </c>
      <c r="K532" s="185" t="e">
        <f>VLOOKUP(C532,Personal!B:D,3,FALSE)</f>
        <v>#N/A</v>
      </c>
      <c r="L532" s="57">
        <f t="shared" si="99"/>
        <v>0</v>
      </c>
      <c r="M532" s="56">
        <f t="shared" si="96"/>
        <v>0</v>
      </c>
      <c r="N532" s="101" t="str">
        <f t="shared" si="102"/>
        <v>OK</v>
      </c>
      <c r="O532" s="103"/>
    </row>
    <row r="533" spans="1:15">
      <c r="B533" s="99">
        <v>26</v>
      </c>
      <c r="C533" s="154"/>
      <c r="D533" s="157"/>
      <c r="E533" s="135">
        <f>IF(C533=0,0,VLOOKUP(C533,Personal!B:C,2,FALSE))</f>
        <v>0</v>
      </c>
      <c r="F533" s="155"/>
      <c r="G533" s="68">
        <f t="shared" si="97"/>
        <v>0</v>
      </c>
      <c r="I533" s="119"/>
      <c r="J533" s="58">
        <f t="shared" si="98"/>
        <v>0</v>
      </c>
      <c r="K533" s="185" t="e">
        <f>VLOOKUP(C533,Personal!B:D,3,FALSE)</f>
        <v>#N/A</v>
      </c>
      <c r="L533" s="57">
        <f t="shared" si="99"/>
        <v>0</v>
      </c>
      <c r="M533" s="56">
        <f t="shared" si="96"/>
        <v>0</v>
      </c>
      <c r="N533" s="101" t="str">
        <f t="shared" si="102"/>
        <v>OK</v>
      </c>
      <c r="O533" s="103"/>
    </row>
    <row r="534" spans="1:15">
      <c r="B534" s="99">
        <v>27</v>
      </c>
      <c r="C534" s="154"/>
      <c r="D534" s="157"/>
      <c r="E534" s="135">
        <f>IF(C534=0,0,VLOOKUP(C534,Personal!B:C,2,FALSE))</f>
        <v>0</v>
      </c>
      <c r="F534" s="155"/>
      <c r="G534" s="68">
        <f t="shared" si="97"/>
        <v>0</v>
      </c>
      <c r="I534" s="119"/>
      <c r="J534" s="58">
        <f t="shared" si="98"/>
        <v>0</v>
      </c>
      <c r="K534" s="185" t="e">
        <f>VLOOKUP(C534,Personal!B:D,3,FALSE)</f>
        <v>#N/A</v>
      </c>
      <c r="L534" s="57">
        <f t="shared" si="99"/>
        <v>0</v>
      </c>
      <c r="M534" s="56">
        <f t="shared" si="96"/>
        <v>0</v>
      </c>
      <c r="N534" s="101" t="str">
        <f t="shared" si="102"/>
        <v>OK</v>
      </c>
      <c r="O534" s="103"/>
    </row>
    <row r="535" spans="1:15">
      <c r="B535" s="99">
        <v>28</v>
      </c>
      <c r="C535" s="154"/>
      <c r="D535" s="157"/>
      <c r="E535" s="135">
        <f>IF(C535=0,0,VLOOKUP(C535,Personal!B:C,2,FALSE))</f>
        <v>0</v>
      </c>
      <c r="F535" s="155"/>
      <c r="G535" s="68">
        <f t="shared" si="97"/>
        <v>0</v>
      </c>
      <c r="I535" s="119"/>
      <c r="J535" s="58">
        <f t="shared" si="98"/>
        <v>0</v>
      </c>
      <c r="K535" s="185" t="e">
        <f>VLOOKUP(C535,Personal!B:D,3,FALSE)</f>
        <v>#N/A</v>
      </c>
      <c r="L535" s="57">
        <f t="shared" si="99"/>
        <v>0</v>
      </c>
      <c r="M535" s="56">
        <f t="shared" si="96"/>
        <v>0</v>
      </c>
      <c r="N535" s="101" t="str">
        <f t="shared" si="102"/>
        <v>OK</v>
      </c>
      <c r="O535" s="103"/>
    </row>
    <row r="536" spans="1:15">
      <c r="B536" s="99">
        <v>29</v>
      </c>
      <c r="C536" s="154"/>
      <c r="D536" s="157"/>
      <c r="E536" s="135">
        <f>IF(C536=0,0,VLOOKUP(C536,Personal!B:C,2,FALSE))</f>
        <v>0</v>
      </c>
      <c r="F536" s="155"/>
      <c r="G536" s="68">
        <f t="shared" si="97"/>
        <v>0</v>
      </c>
      <c r="I536" s="119"/>
      <c r="J536" s="58">
        <f t="shared" si="98"/>
        <v>0</v>
      </c>
      <c r="K536" s="185" t="e">
        <f>VLOOKUP(C536,Personal!B:D,3,FALSE)</f>
        <v>#N/A</v>
      </c>
      <c r="L536" s="57">
        <f t="shared" si="99"/>
        <v>0</v>
      </c>
      <c r="M536" s="56">
        <f t="shared" si="96"/>
        <v>0</v>
      </c>
      <c r="N536" s="101" t="str">
        <f>IF(J536=L536,"OK","LIMITADO A MÁXIMO CONVOCATORIA")</f>
        <v>OK</v>
      </c>
      <c r="O536" s="103"/>
    </row>
    <row r="537" spans="1:15" ht="13.5" thickBot="1">
      <c r="B537" s="99">
        <v>30</v>
      </c>
      <c r="C537" s="154"/>
      <c r="D537" s="157"/>
      <c r="E537" s="135">
        <f>IF(C537=0,0,VLOOKUP(C537,Personal!B:C,2,FALSE))</f>
        <v>0</v>
      </c>
      <c r="F537" s="155"/>
      <c r="G537" s="68">
        <f t="shared" si="97"/>
        <v>0</v>
      </c>
      <c r="I537" s="119"/>
      <c r="J537" s="58">
        <f t="shared" si="98"/>
        <v>0</v>
      </c>
      <c r="K537" s="185" t="e">
        <f>VLOOKUP(C537,Personal!B:D,3,FALSE)</f>
        <v>#N/A</v>
      </c>
      <c r="L537" s="57">
        <f t="shared" si="99"/>
        <v>0</v>
      </c>
      <c r="M537" s="56">
        <f t="shared" si="96"/>
        <v>0</v>
      </c>
      <c r="N537" s="101" t="str">
        <f>IF(J537=L537,"OK","LIMITADO A MÁXIMO CONVOCATORIA")</f>
        <v>OK</v>
      </c>
      <c r="O537" s="103"/>
    </row>
    <row r="538" spans="1:15" ht="26.25" thickBot="1">
      <c r="C538" s="131" t="s">
        <v>1554</v>
      </c>
      <c r="D538" s="131"/>
      <c r="E538" s="132"/>
      <c r="F538" s="133">
        <f>+SUM(F508:F537)</f>
        <v>0</v>
      </c>
      <c r="G538" s="133">
        <f>+SUM(G508:G537)</f>
        <v>0</v>
      </c>
      <c r="I538" s="119"/>
      <c r="J538" s="104" t="s">
        <v>1547</v>
      </c>
      <c r="K538" s="125"/>
      <c r="L538" s="105" t="s">
        <v>1547</v>
      </c>
      <c r="M538" s="89">
        <f>+SUM(M508:M537)</f>
        <v>0</v>
      </c>
      <c r="N538" s="118"/>
      <c r="O538" s="128"/>
    </row>
    <row r="539" spans="1:15" ht="13.5" thickBot="1">
      <c r="I539" s="120"/>
      <c r="J539" s="121"/>
      <c r="K539" s="121"/>
      <c r="L539" s="121"/>
      <c r="M539" s="121"/>
      <c r="N539" s="121"/>
      <c r="O539" s="108"/>
    </row>
    <row r="540" spans="1:15" ht="13.5" thickBot="1"/>
    <row r="541" spans="1:15" s="16" customFormat="1" ht="25.5">
      <c r="A541" s="87"/>
      <c r="B541" s="87"/>
      <c r="C541" s="129" t="s">
        <v>1530</v>
      </c>
      <c r="D541" s="158" t="s">
        <v>52</v>
      </c>
      <c r="F541" s="129" t="s">
        <v>1641</v>
      </c>
      <c r="G541" s="130"/>
      <c r="H541" s="23"/>
      <c r="I541" s="113"/>
      <c r="J541" s="85"/>
      <c r="K541" s="85"/>
      <c r="L541" s="114"/>
      <c r="M541" s="85"/>
      <c r="N541" s="115"/>
      <c r="O541" s="94"/>
    </row>
    <row r="542" spans="1:15" s="16" customFormat="1" ht="63.75">
      <c r="A542" s="87"/>
      <c r="B542" s="87"/>
      <c r="C542" s="13" t="s">
        <v>1038</v>
      </c>
      <c r="D542" s="88" t="s">
        <v>1543</v>
      </c>
      <c r="E542" s="88" t="s">
        <v>1553</v>
      </c>
      <c r="F542" s="13" t="s">
        <v>1639</v>
      </c>
      <c r="G542" s="13" t="s">
        <v>1640</v>
      </c>
      <c r="H542" s="23"/>
      <c r="I542" s="116"/>
      <c r="J542" s="95" t="s">
        <v>1544</v>
      </c>
      <c r="K542" s="95" t="s">
        <v>1593</v>
      </c>
      <c r="L542" s="96" t="s">
        <v>1651</v>
      </c>
      <c r="M542" s="13" t="s">
        <v>1546</v>
      </c>
      <c r="N542" s="88" t="s">
        <v>1652</v>
      </c>
      <c r="O542" s="98"/>
    </row>
    <row r="543" spans="1:15">
      <c r="B543" s="99">
        <v>1</v>
      </c>
      <c r="C543" s="154"/>
      <c r="D543" s="157"/>
      <c r="E543" s="135">
        <f>IF(C543=0,0,VLOOKUP(C543,Personal!B:C,2,FALSE))</f>
        <v>0</v>
      </c>
      <c r="F543" s="155"/>
      <c r="G543" s="68">
        <f>IF(F543=0,0,E543/K543*F543)</f>
        <v>0</v>
      </c>
      <c r="I543" s="117"/>
      <c r="J543" s="58">
        <f>IF(E543=0,0,E543/K543)</f>
        <v>0</v>
      </c>
      <c r="K543" s="185" t="e">
        <f>VLOOKUP(C543,Personal!B:D,3,FALSE)</f>
        <v>#N/A</v>
      </c>
      <c r="L543" s="57">
        <f>+MIN(J543,80)</f>
        <v>0</v>
      </c>
      <c r="M543" s="56">
        <f t="shared" ref="M543:M572" si="103">+L543*F543</f>
        <v>0</v>
      </c>
      <c r="N543" s="101" t="str">
        <f>IF(J543=L543,"OK","LIMITADO A MÁXIMO CONVOCATORIA")</f>
        <v>OK</v>
      </c>
      <c r="O543" s="103"/>
    </row>
    <row r="544" spans="1:15">
      <c r="B544" s="99">
        <v>2</v>
      </c>
      <c r="C544" s="154"/>
      <c r="D544" s="157"/>
      <c r="E544" s="135">
        <f>IF(C544=0,0,VLOOKUP(C544,Personal!B:C,2,FALSE))</f>
        <v>0</v>
      </c>
      <c r="F544" s="155"/>
      <c r="G544" s="68">
        <f t="shared" ref="G544:G572" si="104">IF(F544=0,0,E544/K544*F544)</f>
        <v>0</v>
      </c>
      <c r="I544" s="119"/>
      <c r="J544" s="58">
        <f t="shared" ref="J544:J572" si="105">IF(E544=0,0,E544/K544)</f>
        <v>0</v>
      </c>
      <c r="K544" s="185" t="e">
        <f>VLOOKUP(C544,Personal!B:D,3,FALSE)</f>
        <v>#N/A</v>
      </c>
      <c r="L544" s="57">
        <f t="shared" ref="L544:L572" si="106">+MIN(J544,80)</f>
        <v>0</v>
      </c>
      <c r="M544" s="56">
        <f t="shared" si="103"/>
        <v>0</v>
      </c>
      <c r="N544" s="101" t="str">
        <f t="shared" ref="N544:N551" si="107">IF(J544=L544,"OK","LIMITADO A MÁXIMO CONVOCATORIA")</f>
        <v>OK</v>
      </c>
      <c r="O544" s="103"/>
    </row>
    <row r="545" spans="2:15">
      <c r="B545" s="99">
        <v>3</v>
      </c>
      <c r="C545" s="154"/>
      <c r="D545" s="157"/>
      <c r="E545" s="135">
        <f>IF(C545=0,0,VLOOKUP(C545,Personal!B:C,2,FALSE))</f>
        <v>0</v>
      </c>
      <c r="F545" s="155"/>
      <c r="G545" s="68">
        <f t="shared" si="104"/>
        <v>0</v>
      </c>
      <c r="I545" s="119"/>
      <c r="J545" s="58">
        <f t="shared" si="105"/>
        <v>0</v>
      </c>
      <c r="K545" s="185" t="e">
        <f>VLOOKUP(C545,Personal!B:D,3,FALSE)</f>
        <v>#N/A</v>
      </c>
      <c r="L545" s="57">
        <f t="shared" si="106"/>
        <v>0</v>
      </c>
      <c r="M545" s="56">
        <f t="shared" si="103"/>
        <v>0</v>
      </c>
      <c r="N545" s="101" t="str">
        <f t="shared" si="107"/>
        <v>OK</v>
      </c>
      <c r="O545" s="103"/>
    </row>
    <row r="546" spans="2:15">
      <c r="B546" s="99">
        <v>4</v>
      </c>
      <c r="C546" s="154"/>
      <c r="D546" s="157"/>
      <c r="E546" s="135">
        <f>IF(C546=0,0,VLOOKUP(C546,Personal!B:C,2,FALSE))</f>
        <v>0</v>
      </c>
      <c r="F546" s="155"/>
      <c r="G546" s="68">
        <f t="shared" si="104"/>
        <v>0</v>
      </c>
      <c r="I546" s="119"/>
      <c r="J546" s="58">
        <f t="shared" si="105"/>
        <v>0</v>
      </c>
      <c r="K546" s="185" t="e">
        <f>VLOOKUP(C546,Personal!B:D,3,FALSE)</f>
        <v>#N/A</v>
      </c>
      <c r="L546" s="57">
        <f t="shared" si="106"/>
        <v>0</v>
      </c>
      <c r="M546" s="56">
        <f t="shared" si="103"/>
        <v>0</v>
      </c>
      <c r="N546" s="101" t="str">
        <f t="shared" si="107"/>
        <v>OK</v>
      </c>
      <c r="O546" s="103"/>
    </row>
    <row r="547" spans="2:15">
      <c r="B547" s="99">
        <v>5</v>
      </c>
      <c r="C547" s="154"/>
      <c r="D547" s="157"/>
      <c r="E547" s="135">
        <f>IF(C547=0,0,VLOOKUP(C547,Personal!B:C,2,FALSE))</f>
        <v>0</v>
      </c>
      <c r="F547" s="155"/>
      <c r="G547" s="68">
        <f t="shared" si="104"/>
        <v>0</v>
      </c>
      <c r="I547" s="119"/>
      <c r="J547" s="58">
        <f t="shared" si="105"/>
        <v>0</v>
      </c>
      <c r="K547" s="185" t="e">
        <f>VLOOKUP(C547,Personal!B:D,3,FALSE)</f>
        <v>#N/A</v>
      </c>
      <c r="L547" s="57">
        <f t="shared" si="106"/>
        <v>0</v>
      </c>
      <c r="M547" s="56">
        <f t="shared" si="103"/>
        <v>0</v>
      </c>
      <c r="N547" s="101" t="str">
        <f t="shared" si="107"/>
        <v>OK</v>
      </c>
      <c r="O547" s="103"/>
    </row>
    <row r="548" spans="2:15">
      <c r="B548" s="99">
        <v>6</v>
      </c>
      <c r="C548" s="154"/>
      <c r="D548" s="157"/>
      <c r="E548" s="135">
        <f>IF(C548=0,0,VLOOKUP(C548,Personal!B:C,2,FALSE))</f>
        <v>0</v>
      </c>
      <c r="F548" s="155"/>
      <c r="G548" s="68">
        <f t="shared" si="104"/>
        <v>0</v>
      </c>
      <c r="I548" s="119"/>
      <c r="J548" s="58">
        <f t="shared" si="105"/>
        <v>0</v>
      </c>
      <c r="K548" s="185" t="e">
        <f>VLOOKUP(C548,Personal!B:D,3,FALSE)</f>
        <v>#N/A</v>
      </c>
      <c r="L548" s="57">
        <f t="shared" si="106"/>
        <v>0</v>
      </c>
      <c r="M548" s="56">
        <f t="shared" si="103"/>
        <v>0</v>
      </c>
      <c r="N548" s="101" t="str">
        <f t="shared" si="107"/>
        <v>OK</v>
      </c>
      <c r="O548" s="103"/>
    </row>
    <row r="549" spans="2:15">
      <c r="B549" s="99">
        <v>7</v>
      </c>
      <c r="C549" s="154"/>
      <c r="D549" s="157"/>
      <c r="E549" s="135">
        <f>IF(C549=0,0,VLOOKUP(C549,Personal!B:C,2,FALSE))</f>
        <v>0</v>
      </c>
      <c r="F549" s="155"/>
      <c r="G549" s="68">
        <f t="shared" si="104"/>
        <v>0</v>
      </c>
      <c r="I549" s="119"/>
      <c r="J549" s="58">
        <f t="shared" si="105"/>
        <v>0</v>
      </c>
      <c r="K549" s="185" t="e">
        <f>VLOOKUP(C549,Personal!B:D,3,FALSE)</f>
        <v>#N/A</v>
      </c>
      <c r="L549" s="57">
        <f t="shared" si="106"/>
        <v>0</v>
      </c>
      <c r="M549" s="56">
        <f t="shared" si="103"/>
        <v>0</v>
      </c>
      <c r="N549" s="101" t="str">
        <f t="shared" si="107"/>
        <v>OK</v>
      </c>
      <c r="O549" s="103"/>
    </row>
    <row r="550" spans="2:15">
      <c r="B550" s="99">
        <v>8</v>
      </c>
      <c r="C550" s="154"/>
      <c r="D550" s="157"/>
      <c r="E550" s="135">
        <f>IF(C550=0,0,VLOOKUP(C550,Personal!B:C,2,FALSE))</f>
        <v>0</v>
      </c>
      <c r="F550" s="155"/>
      <c r="G550" s="68">
        <f t="shared" si="104"/>
        <v>0</v>
      </c>
      <c r="I550" s="119"/>
      <c r="J550" s="58">
        <f t="shared" si="105"/>
        <v>0</v>
      </c>
      <c r="K550" s="185" t="e">
        <f>VLOOKUP(C550,Personal!B:D,3,FALSE)</f>
        <v>#N/A</v>
      </c>
      <c r="L550" s="57">
        <f t="shared" si="106"/>
        <v>0</v>
      </c>
      <c r="M550" s="56">
        <f t="shared" si="103"/>
        <v>0</v>
      </c>
      <c r="N550" s="101" t="str">
        <f t="shared" si="107"/>
        <v>OK</v>
      </c>
      <c r="O550" s="103"/>
    </row>
    <row r="551" spans="2:15">
      <c r="B551" s="99">
        <v>9</v>
      </c>
      <c r="C551" s="154"/>
      <c r="D551" s="157"/>
      <c r="E551" s="135">
        <f>IF(C551=0,0,VLOOKUP(C551,Personal!B:C,2,FALSE))</f>
        <v>0</v>
      </c>
      <c r="F551" s="155"/>
      <c r="G551" s="68">
        <f t="shared" si="104"/>
        <v>0</v>
      </c>
      <c r="I551" s="119"/>
      <c r="J551" s="58">
        <f t="shared" si="105"/>
        <v>0</v>
      </c>
      <c r="K551" s="185" t="e">
        <f>VLOOKUP(C551,Personal!B:D,3,FALSE)</f>
        <v>#N/A</v>
      </c>
      <c r="L551" s="57">
        <f t="shared" si="106"/>
        <v>0</v>
      </c>
      <c r="M551" s="56">
        <f t="shared" si="103"/>
        <v>0</v>
      </c>
      <c r="N551" s="101" t="str">
        <f t="shared" si="107"/>
        <v>OK</v>
      </c>
      <c r="O551" s="103"/>
    </row>
    <row r="552" spans="2:15">
      <c r="B552" s="99">
        <v>10</v>
      </c>
      <c r="C552" s="154"/>
      <c r="D552" s="157"/>
      <c r="E552" s="135">
        <f>IF(C552=0,0,VLOOKUP(C552,Personal!B:C,2,FALSE))</f>
        <v>0</v>
      </c>
      <c r="F552" s="155"/>
      <c r="G552" s="68">
        <f t="shared" si="104"/>
        <v>0</v>
      </c>
      <c r="I552" s="119"/>
      <c r="J552" s="58">
        <f t="shared" si="105"/>
        <v>0</v>
      </c>
      <c r="K552" s="185" t="e">
        <f>VLOOKUP(C552,Personal!B:D,3,FALSE)</f>
        <v>#N/A</v>
      </c>
      <c r="L552" s="57">
        <f t="shared" si="106"/>
        <v>0</v>
      </c>
      <c r="M552" s="56">
        <f t="shared" si="103"/>
        <v>0</v>
      </c>
      <c r="N552" s="101" t="str">
        <f>IF(J552=L552,"OK","LIMITADO A MÁXIMO CONVOCATORIA")</f>
        <v>OK</v>
      </c>
      <c r="O552" s="103"/>
    </row>
    <row r="553" spans="2:15">
      <c r="B553" s="99">
        <v>11</v>
      </c>
      <c r="C553" s="154"/>
      <c r="D553" s="157"/>
      <c r="E553" s="135">
        <f>IF(C553=0,0,VLOOKUP(C553,Personal!B:C,2,FALSE))</f>
        <v>0</v>
      </c>
      <c r="F553" s="155"/>
      <c r="G553" s="68">
        <f t="shared" si="104"/>
        <v>0</v>
      </c>
      <c r="I553" s="119"/>
      <c r="J553" s="58">
        <f t="shared" si="105"/>
        <v>0</v>
      </c>
      <c r="K553" s="185" t="e">
        <f>VLOOKUP(C553,Personal!B:D,3,FALSE)</f>
        <v>#N/A</v>
      </c>
      <c r="L553" s="57">
        <f t="shared" si="106"/>
        <v>0</v>
      </c>
      <c r="M553" s="56">
        <f t="shared" si="103"/>
        <v>0</v>
      </c>
      <c r="N553" s="101" t="str">
        <f>IF(J553=L553,"OK","LIMITADO A MÁXIMO CONVOCATORIA")</f>
        <v>OK</v>
      </c>
      <c r="O553" s="103"/>
    </row>
    <row r="554" spans="2:15">
      <c r="B554" s="99">
        <v>12</v>
      </c>
      <c r="C554" s="154"/>
      <c r="D554" s="157"/>
      <c r="E554" s="135">
        <f>IF(C554=0,0,VLOOKUP(C554,Personal!B:C,2,FALSE))</f>
        <v>0</v>
      </c>
      <c r="F554" s="155"/>
      <c r="G554" s="68">
        <f t="shared" si="104"/>
        <v>0</v>
      </c>
      <c r="I554" s="119"/>
      <c r="J554" s="58">
        <f t="shared" si="105"/>
        <v>0</v>
      </c>
      <c r="K554" s="185" t="e">
        <f>VLOOKUP(C554,Personal!B:D,3,FALSE)</f>
        <v>#N/A</v>
      </c>
      <c r="L554" s="57">
        <f t="shared" si="106"/>
        <v>0</v>
      </c>
      <c r="M554" s="56">
        <f t="shared" si="103"/>
        <v>0</v>
      </c>
      <c r="N554" s="101" t="str">
        <f>IF(J554=L554,"OK","LIMITADO A MÁXIMO CONVOCATORIA")</f>
        <v>OK</v>
      </c>
      <c r="O554" s="103"/>
    </row>
    <row r="555" spans="2:15">
      <c r="B555" s="99">
        <v>13</v>
      </c>
      <c r="C555" s="154"/>
      <c r="D555" s="157"/>
      <c r="E555" s="135">
        <f>IF(C555=0,0,VLOOKUP(C555,Personal!B:C,2,FALSE))</f>
        <v>0</v>
      </c>
      <c r="F555" s="155"/>
      <c r="G555" s="68">
        <f t="shared" si="104"/>
        <v>0</v>
      </c>
      <c r="I555" s="119"/>
      <c r="J555" s="58">
        <f t="shared" si="105"/>
        <v>0</v>
      </c>
      <c r="K555" s="185" t="e">
        <f>VLOOKUP(C555,Personal!B:D,3,FALSE)</f>
        <v>#N/A</v>
      </c>
      <c r="L555" s="57">
        <f t="shared" si="106"/>
        <v>0</v>
      </c>
      <c r="M555" s="56">
        <f t="shared" si="103"/>
        <v>0</v>
      </c>
      <c r="N555" s="101" t="str">
        <f t="shared" ref="N555:N560" si="108">IF(J555=L555,"OK","LIMITADO A MÁXIMO CONVOCATORIA")</f>
        <v>OK</v>
      </c>
      <c r="O555" s="103"/>
    </row>
    <row r="556" spans="2:15">
      <c r="B556" s="99">
        <v>14</v>
      </c>
      <c r="C556" s="154"/>
      <c r="D556" s="157"/>
      <c r="E556" s="135">
        <f>IF(C556=0,0,VLOOKUP(C556,Personal!B:C,2,FALSE))</f>
        <v>0</v>
      </c>
      <c r="F556" s="155"/>
      <c r="G556" s="68">
        <f t="shared" si="104"/>
        <v>0</v>
      </c>
      <c r="I556" s="119"/>
      <c r="J556" s="58">
        <f t="shared" si="105"/>
        <v>0</v>
      </c>
      <c r="K556" s="185" t="e">
        <f>VLOOKUP(C556,Personal!B:D,3,FALSE)</f>
        <v>#N/A</v>
      </c>
      <c r="L556" s="57">
        <f t="shared" si="106"/>
        <v>0</v>
      </c>
      <c r="M556" s="56">
        <f t="shared" si="103"/>
        <v>0</v>
      </c>
      <c r="N556" s="101" t="str">
        <f t="shared" si="108"/>
        <v>OK</v>
      </c>
      <c r="O556" s="103"/>
    </row>
    <row r="557" spans="2:15">
      <c r="B557" s="99">
        <v>15</v>
      </c>
      <c r="C557" s="154"/>
      <c r="D557" s="157"/>
      <c r="E557" s="135">
        <f>IF(C557=0,0,VLOOKUP(C557,Personal!B:C,2,FALSE))</f>
        <v>0</v>
      </c>
      <c r="F557" s="155"/>
      <c r="G557" s="68">
        <f t="shared" si="104"/>
        <v>0</v>
      </c>
      <c r="I557" s="119"/>
      <c r="J557" s="58">
        <f t="shared" si="105"/>
        <v>0</v>
      </c>
      <c r="K557" s="185" t="e">
        <f>VLOOKUP(C557,Personal!B:D,3,FALSE)</f>
        <v>#N/A</v>
      </c>
      <c r="L557" s="57">
        <f t="shared" si="106"/>
        <v>0</v>
      </c>
      <c r="M557" s="56">
        <f t="shared" si="103"/>
        <v>0</v>
      </c>
      <c r="N557" s="101" t="str">
        <f t="shared" si="108"/>
        <v>OK</v>
      </c>
      <c r="O557" s="103"/>
    </row>
    <row r="558" spans="2:15">
      <c r="B558" s="99">
        <v>16</v>
      </c>
      <c r="C558" s="154"/>
      <c r="D558" s="157"/>
      <c r="E558" s="135">
        <f>IF(C558=0,0,VLOOKUP(C558,Personal!B:C,2,FALSE))</f>
        <v>0</v>
      </c>
      <c r="F558" s="155"/>
      <c r="G558" s="68">
        <f t="shared" si="104"/>
        <v>0</v>
      </c>
      <c r="I558" s="119"/>
      <c r="J558" s="58">
        <f t="shared" si="105"/>
        <v>0</v>
      </c>
      <c r="K558" s="185" t="e">
        <f>VLOOKUP(C558,Personal!B:D,3,FALSE)</f>
        <v>#N/A</v>
      </c>
      <c r="L558" s="57">
        <f t="shared" si="106"/>
        <v>0</v>
      </c>
      <c r="M558" s="56">
        <f t="shared" si="103"/>
        <v>0</v>
      </c>
      <c r="N558" s="101" t="str">
        <f t="shared" si="108"/>
        <v>OK</v>
      </c>
      <c r="O558" s="103"/>
    </row>
    <row r="559" spans="2:15">
      <c r="B559" s="99">
        <v>17</v>
      </c>
      <c r="C559" s="154"/>
      <c r="D559" s="157"/>
      <c r="E559" s="135">
        <f>IF(C559=0,0,VLOOKUP(C559,Personal!B:C,2,FALSE))</f>
        <v>0</v>
      </c>
      <c r="F559" s="155"/>
      <c r="G559" s="68">
        <f t="shared" si="104"/>
        <v>0</v>
      </c>
      <c r="I559" s="119"/>
      <c r="J559" s="58">
        <f t="shared" si="105"/>
        <v>0</v>
      </c>
      <c r="K559" s="185" t="e">
        <f>VLOOKUP(C559,Personal!B:D,3,FALSE)</f>
        <v>#N/A</v>
      </c>
      <c r="L559" s="57">
        <f t="shared" si="106"/>
        <v>0</v>
      </c>
      <c r="M559" s="56">
        <f t="shared" si="103"/>
        <v>0</v>
      </c>
      <c r="N559" s="101" t="str">
        <f t="shared" si="108"/>
        <v>OK</v>
      </c>
      <c r="O559" s="103"/>
    </row>
    <row r="560" spans="2:15">
      <c r="B560" s="99">
        <v>18</v>
      </c>
      <c r="C560" s="154"/>
      <c r="D560" s="157"/>
      <c r="E560" s="135">
        <f>IF(C560=0,0,VLOOKUP(C560,Personal!B:C,2,FALSE))</f>
        <v>0</v>
      </c>
      <c r="F560" s="155"/>
      <c r="G560" s="68">
        <f t="shared" si="104"/>
        <v>0</v>
      </c>
      <c r="I560" s="119"/>
      <c r="J560" s="58">
        <f t="shared" si="105"/>
        <v>0</v>
      </c>
      <c r="K560" s="185" t="e">
        <f>VLOOKUP(C560,Personal!B:D,3,FALSE)</f>
        <v>#N/A</v>
      </c>
      <c r="L560" s="57">
        <f t="shared" si="106"/>
        <v>0</v>
      </c>
      <c r="M560" s="56">
        <f t="shared" si="103"/>
        <v>0</v>
      </c>
      <c r="N560" s="101" t="str">
        <f t="shared" si="108"/>
        <v>OK</v>
      </c>
      <c r="O560" s="103"/>
    </row>
    <row r="561" spans="1:15">
      <c r="B561" s="99">
        <v>19</v>
      </c>
      <c r="C561" s="154"/>
      <c r="D561" s="157"/>
      <c r="E561" s="135">
        <f>IF(C561=0,0,VLOOKUP(C561,Personal!B:C,2,FALSE))</f>
        <v>0</v>
      </c>
      <c r="F561" s="155"/>
      <c r="G561" s="68">
        <f t="shared" si="104"/>
        <v>0</v>
      </c>
      <c r="I561" s="119"/>
      <c r="J561" s="58">
        <f t="shared" si="105"/>
        <v>0</v>
      </c>
      <c r="K561" s="185" t="e">
        <f>VLOOKUP(C561,Personal!B:D,3,FALSE)</f>
        <v>#N/A</v>
      </c>
      <c r="L561" s="57">
        <f t="shared" si="106"/>
        <v>0</v>
      </c>
      <c r="M561" s="56">
        <f t="shared" si="103"/>
        <v>0</v>
      </c>
      <c r="N561" s="101" t="str">
        <f>IF(J561=L561,"OK","LIMITADO A MÁXIMO CONVOCATORIA")</f>
        <v>OK</v>
      </c>
      <c r="O561" s="103"/>
    </row>
    <row r="562" spans="1:15">
      <c r="B562" s="99">
        <v>20</v>
      </c>
      <c r="C562" s="154"/>
      <c r="D562" s="157"/>
      <c r="E562" s="135">
        <f>IF(C562=0,0,VLOOKUP(C562,Personal!B:C,2,FALSE))</f>
        <v>0</v>
      </c>
      <c r="F562" s="155"/>
      <c r="G562" s="68">
        <f t="shared" si="104"/>
        <v>0</v>
      </c>
      <c r="I562" s="119"/>
      <c r="J562" s="58">
        <f t="shared" si="105"/>
        <v>0</v>
      </c>
      <c r="K562" s="185" t="e">
        <f>VLOOKUP(C562,Personal!B:D,3,FALSE)</f>
        <v>#N/A</v>
      </c>
      <c r="L562" s="57">
        <f t="shared" si="106"/>
        <v>0</v>
      </c>
      <c r="M562" s="56">
        <f t="shared" si="103"/>
        <v>0</v>
      </c>
      <c r="N562" s="101" t="str">
        <f>IF(J562=L562,"OK","LIMITADO A MÁXIMO CONVOCATORIA")</f>
        <v>OK</v>
      </c>
      <c r="O562" s="103"/>
    </row>
    <row r="563" spans="1:15">
      <c r="B563" s="99">
        <v>21</v>
      </c>
      <c r="C563" s="154"/>
      <c r="D563" s="154"/>
      <c r="E563" s="135">
        <f>IF(C563=0,0,VLOOKUP(C563,Personal!B:C,2,FALSE))</f>
        <v>0</v>
      </c>
      <c r="F563" s="155"/>
      <c r="G563" s="68">
        <f t="shared" si="104"/>
        <v>0</v>
      </c>
      <c r="I563" s="119"/>
      <c r="J563" s="58">
        <f t="shared" si="105"/>
        <v>0</v>
      </c>
      <c r="K563" s="185" t="e">
        <f>VLOOKUP(C563,Personal!B:D,3,FALSE)</f>
        <v>#N/A</v>
      </c>
      <c r="L563" s="57">
        <f t="shared" si="106"/>
        <v>0</v>
      </c>
      <c r="M563" s="56">
        <f t="shared" si="103"/>
        <v>0</v>
      </c>
      <c r="N563" s="101" t="str">
        <f>IF(J563=L563,"OK","LIMITADO A MÁXIMO CONVOCATORIA")</f>
        <v>OK</v>
      </c>
      <c r="O563" s="103"/>
    </row>
    <row r="564" spans="1:15">
      <c r="B564" s="99">
        <v>22</v>
      </c>
      <c r="C564" s="154"/>
      <c r="D564" s="157"/>
      <c r="E564" s="135">
        <f>IF(C564=0,0,VLOOKUP(C564,Personal!B:C,2,FALSE))</f>
        <v>0</v>
      </c>
      <c r="F564" s="155"/>
      <c r="G564" s="68">
        <f t="shared" si="104"/>
        <v>0</v>
      </c>
      <c r="I564" s="119"/>
      <c r="J564" s="58">
        <f t="shared" si="105"/>
        <v>0</v>
      </c>
      <c r="K564" s="185" t="e">
        <f>VLOOKUP(C564,Personal!B:D,3,FALSE)</f>
        <v>#N/A</v>
      </c>
      <c r="L564" s="57">
        <f t="shared" si="106"/>
        <v>0</v>
      </c>
      <c r="M564" s="56">
        <f t="shared" si="103"/>
        <v>0</v>
      </c>
      <c r="N564" s="101" t="str">
        <f t="shared" ref="N564:N570" si="109">IF(J564=L564,"OK","LIMITADO A MÁXIMO CONVOCATORIA")</f>
        <v>OK</v>
      </c>
      <c r="O564" s="103"/>
    </row>
    <row r="565" spans="1:15">
      <c r="B565" s="99">
        <v>23</v>
      </c>
      <c r="C565" s="154"/>
      <c r="D565" s="157"/>
      <c r="E565" s="135">
        <f>IF(C565=0,0,VLOOKUP(C565,Personal!B:C,2,FALSE))</f>
        <v>0</v>
      </c>
      <c r="F565" s="155"/>
      <c r="G565" s="68">
        <f t="shared" si="104"/>
        <v>0</v>
      </c>
      <c r="I565" s="119"/>
      <c r="J565" s="58">
        <f t="shared" si="105"/>
        <v>0</v>
      </c>
      <c r="K565" s="185" t="e">
        <f>VLOOKUP(C565,Personal!B:D,3,FALSE)</f>
        <v>#N/A</v>
      </c>
      <c r="L565" s="57">
        <f t="shared" si="106"/>
        <v>0</v>
      </c>
      <c r="M565" s="56">
        <f t="shared" si="103"/>
        <v>0</v>
      </c>
      <c r="N565" s="101" t="str">
        <f t="shared" si="109"/>
        <v>OK</v>
      </c>
      <c r="O565" s="103"/>
    </row>
    <row r="566" spans="1:15">
      <c r="B566" s="99">
        <v>24</v>
      </c>
      <c r="C566" s="154"/>
      <c r="D566" s="157"/>
      <c r="E566" s="135">
        <f>IF(C566=0,0,VLOOKUP(C566,Personal!B:C,2,FALSE))</f>
        <v>0</v>
      </c>
      <c r="F566" s="155"/>
      <c r="G566" s="68">
        <f t="shared" si="104"/>
        <v>0</v>
      </c>
      <c r="I566" s="119"/>
      <c r="J566" s="58">
        <f t="shared" si="105"/>
        <v>0</v>
      </c>
      <c r="K566" s="185" t="e">
        <f>VLOOKUP(C566,Personal!B:D,3,FALSE)</f>
        <v>#N/A</v>
      </c>
      <c r="L566" s="57">
        <f t="shared" si="106"/>
        <v>0</v>
      </c>
      <c r="M566" s="56">
        <f t="shared" si="103"/>
        <v>0</v>
      </c>
      <c r="N566" s="101" t="str">
        <f t="shared" si="109"/>
        <v>OK</v>
      </c>
      <c r="O566" s="103"/>
    </row>
    <row r="567" spans="1:15">
      <c r="B567" s="99">
        <v>25</v>
      </c>
      <c r="C567" s="154"/>
      <c r="D567" s="157"/>
      <c r="E567" s="135">
        <f>IF(C567=0,0,VLOOKUP(C567,Personal!B:C,2,FALSE))</f>
        <v>0</v>
      </c>
      <c r="F567" s="155"/>
      <c r="G567" s="68">
        <f t="shared" si="104"/>
        <v>0</v>
      </c>
      <c r="I567" s="119"/>
      <c r="J567" s="58">
        <f t="shared" si="105"/>
        <v>0</v>
      </c>
      <c r="K567" s="185" t="e">
        <f>VLOOKUP(C567,Personal!B:D,3,FALSE)</f>
        <v>#N/A</v>
      </c>
      <c r="L567" s="57">
        <f t="shared" si="106"/>
        <v>0</v>
      </c>
      <c r="M567" s="56">
        <f t="shared" si="103"/>
        <v>0</v>
      </c>
      <c r="N567" s="101" t="str">
        <f t="shared" si="109"/>
        <v>OK</v>
      </c>
      <c r="O567" s="103"/>
    </row>
    <row r="568" spans="1:15">
      <c r="B568" s="99">
        <v>26</v>
      </c>
      <c r="C568" s="154"/>
      <c r="D568" s="157"/>
      <c r="E568" s="135">
        <f>IF(C568=0,0,VLOOKUP(C568,Personal!B:C,2,FALSE))</f>
        <v>0</v>
      </c>
      <c r="F568" s="155"/>
      <c r="G568" s="68">
        <f t="shared" si="104"/>
        <v>0</v>
      </c>
      <c r="I568" s="119"/>
      <c r="J568" s="58">
        <f t="shared" si="105"/>
        <v>0</v>
      </c>
      <c r="K568" s="185" t="e">
        <f>VLOOKUP(C568,Personal!B:D,3,FALSE)</f>
        <v>#N/A</v>
      </c>
      <c r="L568" s="57">
        <f t="shared" si="106"/>
        <v>0</v>
      </c>
      <c r="M568" s="56">
        <f t="shared" si="103"/>
        <v>0</v>
      </c>
      <c r="N568" s="101" t="str">
        <f t="shared" si="109"/>
        <v>OK</v>
      </c>
      <c r="O568" s="103"/>
    </row>
    <row r="569" spans="1:15">
      <c r="B569" s="99">
        <v>27</v>
      </c>
      <c r="C569" s="154"/>
      <c r="D569" s="157"/>
      <c r="E569" s="135">
        <f>IF(C569=0,0,VLOOKUP(C569,Personal!B:C,2,FALSE))</f>
        <v>0</v>
      </c>
      <c r="F569" s="155"/>
      <c r="G569" s="68">
        <f t="shared" si="104"/>
        <v>0</v>
      </c>
      <c r="I569" s="119"/>
      <c r="J569" s="58">
        <f t="shared" si="105"/>
        <v>0</v>
      </c>
      <c r="K569" s="185" t="e">
        <f>VLOOKUP(C569,Personal!B:D,3,FALSE)</f>
        <v>#N/A</v>
      </c>
      <c r="L569" s="57">
        <f t="shared" si="106"/>
        <v>0</v>
      </c>
      <c r="M569" s="56">
        <f t="shared" si="103"/>
        <v>0</v>
      </c>
      <c r="N569" s="101" t="str">
        <f t="shared" si="109"/>
        <v>OK</v>
      </c>
      <c r="O569" s="103"/>
    </row>
    <row r="570" spans="1:15">
      <c r="B570" s="99">
        <v>28</v>
      </c>
      <c r="C570" s="154"/>
      <c r="D570" s="157"/>
      <c r="E570" s="135">
        <f>IF(C570=0,0,VLOOKUP(C570,Personal!B:C,2,FALSE))</f>
        <v>0</v>
      </c>
      <c r="F570" s="155"/>
      <c r="G570" s="68">
        <f t="shared" si="104"/>
        <v>0</v>
      </c>
      <c r="I570" s="119"/>
      <c r="J570" s="58">
        <f t="shared" si="105"/>
        <v>0</v>
      </c>
      <c r="K570" s="185" t="e">
        <f>VLOOKUP(C570,Personal!B:D,3,FALSE)</f>
        <v>#N/A</v>
      </c>
      <c r="L570" s="57">
        <f t="shared" si="106"/>
        <v>0</v>
      </c>
      <c r="M570" s="56">
        <f t="shared" si="103"/>
        <v>0</v>
      </c>
      <c r="N570" s="101" t="str">
        <f t="shared" si="109"/>
        <v>OK</v>
      </c>
      <c r="O570" s="103"/>
    </row>
    <row r="571" spans="1:15">
      <c r="B571" s="99">
        <v>29</v>
      </c>
      <c r="C571" s="154"/>
      <c r="D571" s="157"/>
      <c r="E571" s="135">
        <f>IF(C571=0,0,VLOOKUP(C571,Personal!B:C,2,FALSE))</f>
        <v>0</v>
      </c>
      <c r="F571" s="155"/>
      <c r="G571" s="68">
        <f t="shared" si="104"/>
        <v>0</v>
      </c>
      <c r="I571" s="119"/>
      <c r="J571" s="58">
        <f t="shared" si="105"/>
        <v>0</v>
      </c>
      <c r="K571" s="185" t="e">
        <f>VLOOKUP(C571,Personal!B:D,3,FALSE)</f>
        <v>#N/A</v>
      </c>
      <c r="L571" s="57">
        <f t="shared" si="106"/>
        <v>0</v>
      </c>
      <c r="M571" s="56">
        <f t="shared" si="103"/>
        <v>0</v>
      </c>
      <c r="N571" s="101" t="str">
        <f>IF(J571=L571,"OK","LIMITADO A MÁXIMO CONVOCATORIA")</f>
        <v>OK</v>
      </c>
      <c r="O571" s="103"/>
    </row>
    <row r="572" spans="1:15" ht="13.5" thickBot="1">
      <c r="B572" s="99">
        <v>30</v>
      </c>
      <c r="C572" s="154"/>
      <c r="D572" s="157"/>
      <c r="E572" s="135">
        <f>IF(C572=0,0,VLOOKUP(C572,Personal!B:C,2,FALSE))</f>
        <v>0</v>
      </c>
      <c r="F572" s="155"/>
      <c r="G572" s="68">
        <f t="shared" si="104"/>
        <v>0</v>
      </c>
      <c r="I572" s="119"/>
      <c r="J572" s="58">
        <f t="shared" si="105"/>
        <v>0</v>
      </c>
      <c r="K572" s="185" t="e">
        <f>VLOOKUP(C572,Personal!B:D,3,FALSE)</f>
        <v>#N/A</v>
      </c>
      <c r="L572" s="57">
        <f t="shared" si="106"/>
        <v>0</v>
      </c>
      <c r="M572" s="56">
        <f t="shared" si="103"/>
        <v>0</v>
      </c>
      <c r="N572" s="101" t="str">
        <f>IF(J572=L572,"OK","LIMITADO A MÁXIMO CONVOCATORIA")</f>
        <v>OK</v>
      </c>
      <c r="O572" s="103"/>
    </row>
    <row r="573" spans="1:15" ht="26.25" thickBot="1">
      <c r="C573" s="131" t="s">
        <v>1554</v>
      </c>
      <c r="D573" s="131"/>
      <c r="E573" s="132"/>
      <c r="F573" s="133">
        <f>+SUM(F543:F572)</f>
        <v>0</v>
      </c>
      <c r="G573" s="133">
        <f>+SUM(G543:G572)</f>
        <v>0</v>
      </c>
      <c r="I573" s="119"/>
      <c r="J573" s="104" t="s">
        <v>1547</v>
      </c>
      <c r="K573" s="125"/>
      <c r="L573" s="105" t="s">
        <v>1547</v>
      </c>
      <c r="M573" s="89">
        <f>+SUM(M543:M572)</f>
        <v>0</v>
      </c>
      <c r="N573" s="118"/>
      <c r="O573" s="128"/>
    </row>
    <row r="574" spans="1:15" ht="13.5" thickBot="1">
      <c r="I574" s="120"/>
      <c r="J574" s="121"/>
      <c r="K574" s="121"/>
      <c r="L574" s="121"/>
      <c r="M574" s="121"/>
      <c r="N574" s="121"/>
      <c r="O574" s="108"/>
    </row>
    <row r="575" spans="1:15" ht="13.5" thickBot="1"/>
    <row r="576" spans="1:15" s="16" customFormat="1" ht="25.5">
      <c r="A576" s="87"/>
      <c r="B576" s="87"/>
      <c r="C576" s="129" t="s">
        <v>1530</v>
      </c>
      <c r="D576" s="158" t="s">
        <v>1043</v>
      </c>
      <c r="F576" s="129" t="s">
        <v>1641</v>
      </c>
      <c r="G576" s="130"/>
      <c r="H576" s="23"/>
      <c r="I576" s="113"/>
      <c r="J576" s="85"/>
      <c r="K576" s="85"/>
      <c r="L576" s="114"/>
      <c r="M576" s="85"/>
      <c r="N576" s="115"/>
      <c r="O576" s="94"/>
    </row>
    <row r="577" spans="1:15" s="16" customFormat="1" ht="63.75">
      <c r="A577" s="87"/>
      <c r="B577" s="87"/>
      <c r="C577" s="13" t="s">
        <v>1038</v>
      </c>
      <c r="D577" s="88" t="s">
        <v>1543</v>
      </c>
      <c r="E577" s="88" t="s">
        <v>1553</v>
      </c>
      <c r="F577" s="13" t="s">
        <v>1639</v>
      </c>
      <c r="G577" s="13" t="s">
        <v>1640</v>
      </c>
      <c r="H577" s="23"/>
      <c r="I577" s="116"/>
      <c r="J577" s="95" t="s">
        <v>1544</v>
      </c>
      <c r="K577" s="95" t="s">
        <v>1593</v>
      </c>
      <c r="L577" s="96" t="s">
        <v>1651</v>
      </c>
      <c r="M577" s="13" t="s">
        <v>1546</v>
      </c>
      <c r="N577" s="88" t="s">
        <v>1652</v>
      </c>
      <c r="O577" s="98"/>
    </row>
    <row r="578" spans="1:15">
      <c r="B578" s="99">
        <v>1</v>
      </c>
      <c r="C578" s="154"/>
      <c r="D578" s="157"/>
      <c r="E578" s="135">
        <f>IF(C578=0,0,VLOOKUP(C578,Personal!B:C,2,FALSE))</f>
        <v>0</v>
      </c>
      <c r="F578" s="155"/>
      <c r="G578" s="68">
        <f>IF(F578=0,0,E578/K578*F578)</f>
        <v>0</v>
      </c>
      <c r="I578" s="117"/>
      <c r="J578" s="58">
        <f>IF(E578=0,0,E578/K578)</f>
        <v>0</v>
      </c>
      <c r="K578" s="185" t="e">
        <f>VLOOKUP(C578,Personal!B:D,3,FALSE)</f>
        <v>#N/A</v>
      </c>
      <c r="L578" s="57">
        <f>+MIN(J578,80)</f>
        <v>0</v>
      </c>
      <c r="M578" s="56">
        <f t="shared" ref="M578:M607" si="110">+L578*F578</f>
        <v>0</v>
      </c>
      <c r="N578" s="101" t="str">
        <f>IF(J578=L578,"OK","LIMITADO A MÁXIMO CONVOCATORIA")</f>
        <v>OK</v>
      </c>
      <c r="O578" s="103"/>
    </row>
    <row r="579" spans="1:15">
      <c r="B579" s="99">
        <v>2</v>
      </c>
      <c r="C579" s="154"/>
      <c r="D579" s="157"/>
      <c r="E579" s="135">
        <f>IF(C579=0,0,VLOOKUP(C579,Personal!B:C,2,FALSE))</f>
        <v>0</v>
      </c>
      <c r="F579" s="155"/>
      <c r="G579" s="68">
        <f t="shared" ref="G579:G607" si="111">IF(F579=0,0,E579/K579*F579)</f>
        <v>0</v>
      </c>
      <c r="I579" s="119"/>
      <c r="J579" s="58">
        <f t="shared" ref="J579:J607" si="112">IF(E579=0,0,E579/K579)</f>
        <v>0</v>
      </c>
      <c r="K579" s="185" t="e">
        <f>VLOOKUP(C579,Personal!B:D,3,FALSE)</f>
        <v>#N/A</v>
      </c>
      <c r="L579" s="57">
        <f t="shared" ref="L579:L607" si="113">+MIN(J579,80)</f>
        <v>0</v>
      </c>
      <c r="M579" s="56">
        <f t="shared" si="110"/>
        <v>0</v>
      </c>
      <c r="N579" s="101" t="str">
        <f t="shared" ref="N579:N586" si="114">IF(J579=L579,"OK","LIMITADO A MÁXIMO CONVOCATORIA")</f>
        <v>OK</v>
      </c>
      <c r="O579" s="103"/>
    </row>
    <row r="580" spans="1:15">
      <c r="B580" s="99">
        <v>3</v>
      </c>
      <c r="C580" s="154"/>
      <c r="D580" s="157"/>
      <c r="E580" s="135">
        <f>IF(C580=0,0,VLOOKUP(C580,Personal!B:C,2,FALSE))</f>
        <v>0</v>
      </c>
      <c r="F580" s="155"/>
      <c r="G580" s="68">
        <f t="shared" si="111"/>
        <v>0</v>
      </c>
      <c r="I580" s="119"/>
      <c r="J580" s="58">
        <f t="shared" si="112"/>
        <v>0</v>
      </c>
      <c r="K580" s="185" t="e">
        <f>VLOOKUP(C580,Personal!B:D,3,FALSE)</f>
        <v>#N/A</v>
      </c>
      <c r="L580" s="57">
        <f t="shared" si="113"/>
        <v>0</v>
      </c>
      <c r="M580" s="56">
        <f t="shared" si="110"/>
        <v>0</v>
      </c>
      <c r="N580" s="101" t="str">
        <f t="shared" si="114"/>
        <v>OK</v>
      </c>
      <c r="O580" s="103"/>
    </row>
    <row r="581" spans="1:15">
      <c r="B581" s="99">
        <v>4</v>
      </c>
      <c r="C581" s="154"/>
      <c r="D581" s="157"/>
      <c r="E581" s="135">
        <f>IF(C581=0,0,VLOOKUP(C581,Personal!B:C,2,FALSE))</f>
        <v>0</v>
      </c>
      <c r="F581" s="155"/>
      <c r="G581" s="68">
        <f t="shared" si="111"/>
        <v>0</v>
      </c>
      <c r="I581" s="119"/>
      <c r="J581" s="58">
        <f t="shared" si="112"/>
        <v>0</v>
      </c>
      <c r="K581" s="185" t="e">
        <f>VLOOKUP(C581,Personal!B:D,3,FALSE)</f>
        <v>#N/A</v>
      </c>
      <c r="L581" s="57">
        <f t="shared" si="113"/>
        <v>0</v>
      </c>
      <c r="M581" s="56">
        <f t="shared" si="110"/>
        <v>0</v>
      </c>
      <c r="N581" s="101" t="str">
        <f t="shared" si="114"/>
        <v>OK</v>
      </c>
      <c r="O581" s="103"/>
    </row>
    <row r="582" spans="1:15">
      <c r="B582" s="99">
        <v>5</v>
      </c>
      <c r="C582" s="154"/>
      <c r="D582" s="157"/>
      <c r="E582" s="135">
        <f>IF(C582=0,0,VLOOKUP(C582,Personal!B:C,2,FALSE))</f>
        <v>0</v>
      </c>
      <c r="F582" s="155"/>
      <c r="G582" s="68">
        <f t="shared" si="111"/>
        <v>0</v>
      </c>
      <c r="I582" s="119"/>
      <c r="J582" s="58">
        <f t="shared" si="112"/>
        <v>0</v>
      </c>
      <c r="K582" s="185" t="e">
        <f>VLOOKUP(C582,Personal!B:D,3,FALSE)</f>
        <v>#N/A</v>
      </c>
      <c r="L582" s="57">
        <f t="shared" si="113"/>
        <v>0</v>
      </c>
      <c r="M582" s="56">
        <f t="shared" si="110"/>
        <v>0</v>
      </c>
      <c r="N582" s="101" t="str">
        <f t="shared" si="114"/>
        <v>OK</v>
      </c>
      <c r="O582" s="103"/>
    </row>
    <row r="583" spans="1:15">
      <c r="B583" s="99">
        <v>6</v>
      </c>
      <c r="C583" s="154"/>
      <c r="D583" s="157"/>
      <c r="E583" s="135">
        <f>IF(C583=0,0,VLOOKUP(C583,Personal!B:C,2,FALSE))</f>
        <v>0</v>
      </c>
      <c r="F583" s="155"/>
      <c r="G583" s="68">
        <f t="shared" si="111"/>
        <v>0</v>
      </c>
      <c r="I583" s="119"/>
      <c r="J583" s="58">
        <f t="shared" si="112"/>
        <v>0</v>
      </c>
      <c r="K583" s="185" t="e">
        <f>VLOOKUP(C583,Personal!B:D,3,FALSE)</f>
        <v>#N/A</v>
      </c>
      <c r="L583" s="57">
        <f t="shared" si="113"/>
        <v>0</v>
      </c>
      <c r="M583" s="56">
        <f t="shared" si="110"/>
        <v>0</v>
      </c>
      <c r="N583" s="101" t="str">
        <f t="shared" si="114"/>
        <v>OK</v>
      </c>
      <c r="O583" s="103"/>
    </row>
    <row r="584" spans="1:15">
      <c r="B584" s="99">
        <v>7</v>
      </c>
      <c r="C584" s="154"/>
      <c r="D584" s="157"/>
      <c r="E584" s="135">
        <f>IF(C584=0,0,VLOOKUP(C584,Personal!B:C,2,FALSE))</f>
        <v>0</v>
      </c>
      <c r="F584" s="155"/>
      <c r="G584" s="68">
        <f t="shared" si="111"/>
        <v>0</v>
      </c>
      <c r="I584" s="119"/>
      <c r="J584" s="58">
        <f t="shared" si="112"/>
        <v>0</v>
      </c>
      <c r="K584" s="185" t="e">
        <f>VLOOKUP(C584,Personal!B:D,3,FALSE)</f>
        <v>#N/A</v>
      </c>
      <c r="L584" s="57">
        <f t="shared" si="113"/>
        <v>0</v>
      </c>
      <c r="M584" s="56">
        <f t="shared" si="110"/>
        <v>0</v>
      </c>
      <c r="N584" s="101" t="str">
        <f t="shared" si="114"/>
        <v>OK</v>
      </c>
      <c r="O584" s="103"/>
    </row>
    <row r="585" spans="1:15">
      <c r="B585" s="99">
        <v>8</v>
      </c>
      <c r="C585" s="154"/>
      <c r="D585" s="157"/>
      <c r="E585" s="135">
        <f>IF(C585=0,0,VLOOKUP(C585,Personal!B:C,2,FALSE))</f>
        <v>0</v>
      </c>
      <c r="F585" s="155"/>
      <c r="G585" s="68">
        <f t="shared" si="111"/>
        <v>0</v>
      </c>
      <c r="I585" s="119"/>
      <c r="J585" s="58">
        <f t="shared" si="112"/>
        <v>0</v>
      </c>
      <c r="K585" s="185" t="e">
        <f>VLOOKUP(C585,Personal!B:D,3,FALSE)</f>
        <v>#N/A</v>
      </c>
      <c r="L585" s="57">
        <f t="shared" si="113"/>
        <v>0</v>
      </c>
      <c r="M585" s="56">
        <f t="shared" si="110"/>
        <v>0</v>
      </c>
      <c r="N585" s="101" t="str">
        <f t="shared" si="114"/>
        <v>OK</v>
      </c>
      <c r="O585" s="103"/>
    </row>
    <row r="586" spans="1:15">
      <c r="B586" s="99">
        <v>9</v>
      </c>
      <c r="C586" s="154"/>
      <c r="D586" s="157"/>
      <c r="E586" s="135">
        <f>IF(C586=0,0,VLOOKUP(C586,Personal!B:C,2,FALSE))</f>
        <v>0</v>
      </c>
      <c r="F586" s="155"/>
      <c r="G586" s="68">
        <f t="shared" si="111"/>
        <v>0</v>
      </c>
      <c r="I586" s="119"/>
      <c r="J586" s="58">
        <f t="shared" si="112"/>
        <v>0</v>
      </c>
      <c r="K586" s="185" t="e">
        <f>VLOOKUP(C586,Personal!B:D,3,FALSE)</f>
        <v>#N/A</v>
      </c>
      <c r="L586" s="57">
        <f t="shared" si="113"/>
        <v>0</v>
      </c>
      <c r="M586" s="56">
        <f t="shared" si="110"/>
        <v>0</v>
      </c>
      <c r="N586" s="101" t="str">
        <f t="shared" si="114"/>
        <v>OK</v>
      </c>
      <c r="O586" s="103"/>
    </row>
    <row r="587" spans="1:15">
      <c r="B587" s="99">
        <v>10</v>
      </c>
      <c r="C587" s="154"/>
      <c r="D587" s="157"/>
      <c r="E587" s="135">
        <f>IF(C587=0,0,VLOOKUP(C587,Personal!B:C,2,FALSE))</f>
        <v>0</v>
      </c>
      <c r="F587" s="155"/>
      <c r="G587" s="68">
        <f t="shared" si="111"/>
        <v>0</v>
      </c>
      <c r="I587" s="119"/>
      <c r="J587" s="58">
        <f t="shared" si="112"/>
        <v>0</v>
      </c>
      <c r="K587" s="185" t="e">
        <f>VLOOKUP(C587,Personal!B:D,3,FALSE)</f>
        <v>#N/A</v>
      </c>
      <c r="L587" s="57">
        <f t="shared" si="113"/>
        <v>0</v>
      </c>
      <c r="M587" s="56">
        <f t="shared" si="110"/>
        <v>0</v>
      </c>
      <c r="N587" s="101" t="str">
        <f>IF(J587=L587,"OK","LIMITADO A MÁXIMO CONVOCATORIA")</f>
        <v>OK</v>
      </c>
      <c r="O587" s="103"/>
    </row>
    <row r="588" spans="1:15">
      <c r="B588" s="99">
        <v>11</v>
      </c>
      <c r="C588" s="154"/>
      <c r="D588" s="157"/>
      <c r="E588" s="135">
        <f>IF(C588=0,0,VLOOKUP(C588,Personal!B:C,2,FALSE))</f>
        <v>0</v>
      </c>
      <c r="F588" s="155"/>
      <c r="G588" s="68">
        <f t="shared" si="111"/>
        <v>0</v>
      </c>
      <c r="I588" s="119"/>
      <c r="J588" s="58">
        <f t="shared" si="112"/>
        <v>0</v>
      </c>
      <c r="K588" s="185" t="e">
        <f>VLOOKUP(C588,Personal!B:D,3,FALSE)</f>
        <v>#N/A</v>
      </c>
      <c r="L588" s="57">
        <f t="shared" si="113"/>
        <v>0</v>
      </c>
      <c r="M588" s="56">
        <f t="shared" si="110"/>
        <v>0</v>
      </c>
      <c r="N588" s="101" t="str">
        <f>IF(J588=L588,"OK","LIMITADO A MÁXIMO CONVOCATORIA")</f>
        <v>OK</v>
      </c>
      <c r="O588" s="103"/>
    </row>
    <row r="589" spans="1:15">
      <c r="B589" s="99">
        <v>12</v>
      </c>
      <c r="C589" s="154"/>
      <c r="D589" s="157"/>
      <c r="E589" s="135">
        <f>IF(C589=0,0,VLOOKUP(C589,Personal!B:C,2,FALSE))</f>
        <v>0</v>
      </c>
      <c r="F589" s="155"/>
      <c r="G589" s="68">
        <f t="shared" si="111"/>
        <v>0</v>
      </c>
      <c r="I589" s="119"/>
      <c r="J589" s="58">
        <f t="shared" si="112"/>
        <v>0</v>
      </c>
      <c r="K589" s="185" t="e">
        <f>VLOOKUP(C589,Personal!B:D,3,FALSE)</f>
        <v>#N/A</v>
      </c>
      <c r="L589" s="57">
        <f t="shared" si="113"/>
        <v>0</v>
      </c>
      <c r="M589" s="56">
        <f t="shared" si="110"/>
        <v>0</v>
      </c>
      <c r="N589" s="101" t="str">
        <f>IF(J589=L589,"OK","LIMITADO A MÁXIMO CONVOCATORIA")</f>
        <v>OK</v>
      </c>
      <c r="O589" s="103"/>
    </row>
    <row r="590" spans="1:15">
      <c r="B590" s="99">
        <v>13</v>
      </c>
      <c r="C590" s="154"/>
      <c r="D590" s="157"/>
      <c r="E590" s="135">
        <f>IF(C590=0,0,VLOOKUP(C590,Personal!B:C,2,FALSE))</f>
        <v>0</v>
      </c>
      <c r="F590" s="155"/>
      <c r="G590" s="68">
        <f t="shared" si="111"/>
        <v>0</v>
      </c>
      <c r="I590" s="119"/>
      <c r="J590" s="58">
        <f t="shared" si="112"/>
        <v>0</v>
      </c>
      <c r="K590" s="185" t="e">
        <f>VLOOKUP(C590,Personal!B:D,3,FALSE)</f>
        <v>#N/A</v>
      </c>
      <c r="L590" s="57">
        <f t="shared" si="113"/>
        <v>0</v>
      </c>
      <c r="M590" s="56">
        <f t="shared" si="110"/>
        <v>0</v>
      </c>
      <c r="N590" s="101" t="str">
        <f t="shared" ref="N590:N595" si="115">IF(J590=L590,"OK","LIMITADO A MÁXIMO CONVOCATORIA")</f>
        <v>OK</v>
      </c>
      <c r="O590" s="103"/>
    </row>
    <row r="591" spans="1:15">
      <c r="B591" s="99">
        <v>14</v>
      </c>
      <c r="C591" s="154"/>
      <c r="D591" s="157"/>
      <c r="E591" s="135">
        <f>IF(C591=0,0,VLOOKUP(C591,Personal!B:C,2,FALSE))</f>
        <v>0</v>
      </c>
      <c r="F591" s="155"/>
      <c r="G591" s="68">
        <f t="shared" si="111"/>
        <v>0</v>
      </c>
      <c r="I591" s="119"/>
      <c r="J591" s="58">
        <f t="shared" si="112"/>
        <v>0</v>
      </c>
      <c r="K591" s="185" t="e">
        <f>VLOOKUP(C591,Personal!B:D,3,FALSE)</f>
        <v>#N/A</v>
      </c>
      <c r="L591" s="57">
        <f t="shared" si="113"/>
        <v>0</v>
      </c>
      <c r="M591" s="56">
        <f t="shared" si="110"/>
        <v>0</v>
      </c>
      <c r="N591" s="101" t="str">
        <f t="shared" si="115"/>
        <v>OK</v>
      </c>
      <c r="O591" s="103"/>
    </row>
    <row r="592" spans="1:15">
      <c r="B592" s="99">
        <v>15</v>
      </c>
      <c r="C592" s="154"/>
      <c r="D592" s="157"/>
      <c r="E592" s="135">
        <f>IF(C592=0,0,VLOOKUP(C592,Personal!B:C,2,FALSE))</f>
        <v>0</v>
      </c>
      <c r="F592" s="155"/>
      <c r="G592" s="68">
        <f t="shared" si="111"/>
        <v>0</v>
      </c>
      <c r="I592" s="119"/>
      <c r="J592" s="58">
        <f t="shared" si="112"/>
        <v>0</v>
      </c>
      <c r="K592" s="185" t="e">
        <f>VLOOKUP(C592,Personal!B:D,3,FALSE)</f>
        <v>#N/A</v>
      </c>
      <c r="L592" s="57">
        <f t="shared" si="113"/>
        <v>0</v>
      </c>
      <c r="M592" s="56">
        <f t="shared" si="110"/>
        <v>0</v>
      </c>
      <c r="N592" s="101" t="str">
        <f t="shared" si="115"/>
        <v>OK</v>
      </c>
      <c r="O592" s="103"/>
    </row>
    <row r="593" spans="2:15">
      <c r="B593" s="99">
        <v>16</v>
      </c>
      <c r="C593" s="154"/>
      <c r="D593" s="157"/>
      <c r="E593" s="135">
        <f>IF(C593=0,0,VLOOKUP(C593,Personal!B:C,2,FALSE))</f>
        <v>0</v>
      </c>
      <c r="F593" s="155"/>
      <c r="G593" s="68">
        <f t="shared" si="111"/>
        <v>0</v>
      </c>
      <c r="I593" s="119"/>
      <c r="J593" s="58">
        <f t="shared" si="112"/>
        <v>0</v>
      </c>
      <c r="K593" s="185" t="e">
        <f>VLOOKUP(C593,Personal!B:D,3,FALSE)</f>
        <v>#N/A</v>
      </c>
      <c r="L593" s="57">
        <f t="shared" si="113"/>
        <v>0</v>
      </c>
      <c r="M593" s="56">
        <f t="shared" si="110"/>
        <v>0</v>
      </c>
      <c r="N593" s="101" t="str">
        <f t="shared" si="115"/>
        <v>OK</v>
      </c>
      <c r="O593" s="103"/>
    </row>
    <row r="594" spans="2:15">
      <c r="B594" s="99">
        <v>17</v>
      </c>
      <c r="C594" s="154"/>
      <c r="D594" s="157"/>
      <c r="E594" s="135">
        <f>IF(C594=0,0,VLOOKUP(C594,Personal!B:C,2,FALSE))</f>
        <v>0</v>
      </c>
      <c r="F594" s="155"/>
      <c r="G594" s="68">
        <f t="shared" si="111"/>
        <v>0</v>
      </c>
      <c r="I594" s="119"/>
      <c r="J594" s="58">
        <f t="shared" si="112"/>
        <v>0</v>
      </c>
      <c r="K594" s="185" t="e">
        <f>VLOOKUP(C594,Personal!B:D,3,FALSE)</f>
        <v>#N/A</v>
      </c>
      <c r="L594" s="57">
        <f t="shared" si="113"/>
        <v>0</v>
      </c>
      <c r="M594" s="56">
        <f t="shared" si="110"/>
        <v>0</v>
      </c>
      <c r="N594" s="101" t="str">
        <f t="shared" si="115"/>
        <v>OK</v>
      </c>
      <c r="O594" s="103"/>
    </row>
    <row r="595" spans="2:15">
      <c r="B595" s="99">
        <v>18</v>
      </c>
      <c r="C595" s="154"/>
      <c r="D595" s="157"/>
      <c r="E595" s="135">
        <f>IF(C595=0,0,VLOOKUP(C595,Personal!B:C,2,FALSE))</f>
        <v>0</v>
      </c>
      <c r="F595" s="155"/>
      <c r="G595" s="68">
        <f t="shared" si="111"/>
        <v>0</v>
      </c>
      <c r="I595" s="119"/>
      <c r="J595" s="58">
        <f t="shared" si="112"/>
        <v>0</v>
      </c>
      <c r="K595" s="185" t="e">
        <f>VLOOKUP(C595,Personal!B:D,3,FALSE)</f>
        <v>#N/A</v>
      </c>
      <c r="L595" s="57">
        <f t="shared" si="113"/>
        <v>0</v>
      </c>
      <c r="M595" s="56">
        <f t="shared" si="110"/>
        <v>0</v>
      </c>
      <c r="N595" s="101" t="str">
        <f t="shared" si="115"/>
        <v>OK</v>
      </c>
      <c r="O595" s="103"/>
    </row>
    <row r="596" spans="2:15">
      <c r="B596" s="99">
        <v>19</v>
      </c>
      <c r="C596" s="154"/>
      <c r="D596" s="157"/>
      <c r="E596" s="135">
        <f>IF(C596=0,0,VLOOKUP(C596,Personal!B:C,2,FALSE))</f>
        <v>0</v>
      </c>
      <c r="F596" s="155"/>
      <c r="G596" s="68">
        <f t="shared" si="111"/>
        <v>0</v>
      </c>
      <c r="I596" s="119"/>
      <c r="J596" s="58">
        <f t="shared" si="112"/>
        <v>0</v>
      </c>
      <c r="K596" s="185" t="e">
        <f>VLOOKUP(C596,Personal!B:D,3,FALSE)</f>
        <v>#N/A</v>
      </c>
      <c r="L596" s="57">
        <f t="shared" si="113"/>
        <v>0</v>
      </c>
      <c r="M596" s="56">
        <f t="shared" si="110"/>
        <v>0</v>
      </c>
      <c r="N596" s="101" t="str">
        <f>IF(J596=L596,"OK","LIMITADO A MÁXIMO CONVOCATORIA")</f>
        <v>OK</v>
      </c>
      <c r="O596" s="103"/>
    </row>
    <row r="597" spans="2:15">
      <c r="B597" s="99">
        <v>20</v>
      </c>
      <c r="C597" s="154"/>
      <c r="D597" s="157"/>
      <c r="E597" s="135">
        <f>IF(C597=0,0,VLOOKUP(C597,Personal!B:C,2,FALSE))</f>
        <v>0</v>
      </c>
      <c r="F597" s="155"/>
      <c r="G597" s="68">
        <f t="shared" si="111"/>
        <v>0</v>
      </c>
      <c r="I597" s="119"/>
      <c r="J597" s="58">
        <f t="shared" si="112"/>
        <v>0</v>
      </c>
      <c r="K597" s="185" t="e">
        <f>VLOOKUP(C597,Personal!B:D,3,FALSE)</f>
        <v>#N/A</v>
      </c>
      <c r="L597" s="57">
        <f t="shared" si="113"/>
        <v>0</v>
      </c>
      <c r="M597" s="56">
        <f t="shared" si="110"/>
        <v>0</v>
      </c>
      <c r="N597" s="101" t="str">
        <f>IF(J597=L597,"OK","LIMITADO A MÁXIMO CONVOCATORIA")</f>
        <v>OK</v>
      </c>
      <c r="O597" s="103"/>
    </row>
    <row r="598" spans="2:15">
      <c r="B598" s="99">
        <v>21</v>
      </c>
      <c r="C598" s="154"/>
      <c r="D598" s="154"/>
      <c r="E598" s="135">
        <f>IF(C598=0,0,VLOOKUP(C598,Personal!B:C,2,FALSE))</f>
        <v>0</v>
      </c>
      <c r="F598" s="155"/>
      <c r="G598" s="68">
        <f t="shared" si="111"/>
        <v>0</v>
      </c>
      <c r="I598" s="119"/>
      <c r="J598" s="58">
        <f t="shared" si="112"/>
        <v>0</v>
      </c>
      <c r="K598" s="185" t="e">
        <f>VLOOKUP(C598,Personal!B:D,3,FALSE)</f>
        <v>#N/A</v>
      </c>
      <c r="L598" s="57">
        <f t="shared" si="113"/>
        <v>0</v>
      </c>
      <c r="M598" s="56">
        <f t="shared" si="110"/>
        <v>0</v>
      </c>
      <c r="N598" s="101" t="str">
        <f>IF(J598=L598,"OK","LIMITADO A MÁXIMO CONVOCATORIA")</f>
        <v>OK</v>
      </c>
      <c r="O598" s="103"/>
    </row>
    <row r="599" spans="2:15">
      <c r="B599" s="99">
        <v>22</v>
      </c>
      <c r="C599" s="154"/>
      <c r="D599" s="157"/>
      <c r="E599" s="135">
        <f>IF(C599=0,0,VLOOKUP(C599,Personal!B:C,2,FALSE))</f>
        <v>0</v>
      </c>
      <c r="F599" s="155"/>
      <c r="G599" s="68">
        <f t="shared" si="111"/>
        <v>0</v>
      </c>
      <c r="I599" s="119"/>
      <c r="J599" s="58">
        <f t="shared" si="112"/>
        <v>0</v>
      </c>
      <c r="K599" s="185" t="e">
        <f>VLOOKUP(C599,Personal!B:D,3,FALSE)</f>
        <v>#N/A</v>
      </c>
      <c r="L599" s="57">
        <f t="shared" si="113"/>
        <v>0</v>
      </c>
      <c r="M599" s="56">
        <f t="shared" si="110"/>
        <v>0</v>
      </c>
      <c r="N599" s="101" t="str">
        <f t="shared" ref="N599:N605" si="116">IF(J599=L599,"OK","LIMITADO A MÁXIMO CONVOCATORIA")</f>
        <v>OK</v>
      </c>
      <c r="O599" s="103"/>
    </row>
    <row r="600" spans="2:15">
      <c r="B600" s="99">
        <v>23</v>
      </c>
      <c r="C600" s="154"/>
      <c r="D600" s="157"/>
      <c r="E600" s="135">
        <f>IF(C600=0,0,VLOOKUP(C600,Personal!B:C,2,FALSE))</f>
        <v>0</v>
      </c>
      <c r="F600" s="155"/>
      <c r="G600" s="68">
        <f t="shared" si="111"/>
        <v>0</v>
      </c>
      <c r="I600" s="119"/>
      <c r="J600" s="58">
        <f t="shared" si="112"/>
        <v>0</v>
      </c>
      <c r="K600" s="185" t="e">
        <f>VLOOKUP(C600,Personal!B:D,3,FALSE)</f>
        <v>#N/A</v>
      </c>
      <c r="L600" s="57">
        <f t="shared" si="113"/>
        <v>0</v>
      </c>
      <c r="M600" s="56">
        <f t="shared" si="110"/>
        <v>0</v>
      </c>
      <c r="N600" s="101" t="str">
        <f t="shared" si="116"/>
        <v>OK</v>
      </c>
      <c r="O600" s="103"/>
    </row>
    <row r="601" spans="2:15">
      <c r="B601" s="99">
        <v>24</v>
      </c>
      <c r="C601" s="154"/>
      <c r="D601" s="157"/>
      <c r="E601" s="135">
        <f>IF(C601=0,0,VLOOKUP(C601,Personal!B:C,2,FALSE))</f>
        <v>0</v>
      </c>
      <c r="F601" s="155"/>
      <c r="G601" s="68">
        <f t="shared" si="111"/>
        <v>0</v>
      </c>
      <c r="I601" s="119"/>
      <c r="J601" s="58">
        <f t="shared" si="112"/>
        <v>0</v>
      </c>
      <c r="K601" s="185" t="e">
        <f>VLOOKUP(C601,Personal!B:D,3,FALSE)</f>
        <v>#N/A</v>
      </c>
      <c r="L601" s="57">
        <f t="shared" si="113"/>
        <v>0</v>
      </c>
      <c r="M601" s="56">
        <f t="shared" si="110"/>
        <v>0</v>
      </c>
      <c r="N601" s="101" t="str">
        <f t="shared" si="116"/>
        <v>OK</v>
      </c>
      <c r="O601" s="103"/>
    </row>
    <row r="602" spans="2:15">
      <c r="B602" s="99">
        <v>25</v>
      </c>
      <c r="C602" s="154"/>
      <c r="D602" s="157"/>
      <c r="E602" s="135">
        <f>IF(C602=0,0,VLOOKUP(C602,Personal!B:C,2,FALSE))</f>
        <v>0</v>
      </c>
      <c r="F602" s="155"/>
      <c r="G602" s="68">
        <f t="shared" si="111"/>
        <v>0</v>
      </c>
      <c r="I602" s="119"/>
      <c r="J602" s="58">
        <f t="shared" si="112"/>
        <v>0</v>
      </c>
      <c r="K602" s="185" t="e">
        <f>VLOOKUP(C602,Personal!B:D,3,FALSE)</f>
        <v>#N/A</v>
      </c>
      <c r="L602" s="57">
        <f t="shared" si="113"/>
        <v>0</v>
      </c>
      <c r="M602" s="56">
        <f t="shared" si="110"/>
        <v>0</v>
      </c>
      <c r="N602" s="101" t="str">
        <f t="shared" si="116"/>
        <v>OK</v>
      </c>
      <c r="O602" s="103"/>
    </row>
    <row r="603" spans="2:15">
      <c r="B603" s="99">
        <v>26</v>
      </c>
      <c r="C603" s="154"/>
      <c r="D603" s="157"/>
      <c r="E603" s="135">
        <f>IF(C603=0,0,VLOOKUP(C603,Personal!B:C,2,FALSE))</f>
        <v>0</v>
      </c>
      <c r="F603" s="155"/>
      <c r="G603" s="68">
        <f t="shared" si="111"/>
        <v>0</v>
      </c>
      <c r="I603" s="119"/>
      <c r="J603" s="58">
        <f t="shared" si="112"/>
        <v>0</v>
      </c>
      <c r="K603" s="185" t="e">
        <f>VLOOKUP(C603,Personal!B:D,3,FALSE)</f>
        <v>#N/A</v>
      </c>
      <c r="L603" s="57">
        <f t="shared" si="113"/>
        <v>0</v>
      </c>
      <c r="M603" s="56">
        <f t="shared" si="110"/>
        <v>0</v>
      </c>
      <c r="N603" s="101" t="str">
        <f t="shared" si="116"/>
        <v>OK</v>
      </c>
      <c r="O603" s="103"/>
    </row>
    <row r="604" spans="2:15">
      <c r="B604" s="99">
        <v>27</v>
      </c>
      <c r="C604" s="154"/>
      <c r="D604" s="157"/>
      <c r="E604" s="135">
        <f>IF(C604=0,0,VLOOKUP(C604,Personal!B:C,2,FALSE))</f>
        <v>0</v>
      </c>
      <c r="F604" s="155"/>
      <c r="G604" s="68">
        <f t="shared" si="111"/>
        <v>0</v>
      </c>
      <c r="I604" s="119"/>
      <c r="J604" s="58">
        <f t="shared" si="112"/>
        <v>0</v>
      </c>
      <c r="K604" s="185" t="e">
        <f>VLOOKUP(C604,Personal!B:D,3,FALSE)</f>
        <v>#N/A</v>
      </c>
      <c r="L604" s="57">
        <f t="shared" si="113"/>
        <v>0</v>
      </c>
      <c r="M604" s="56">
        <f t="shared" si="110"/>
        <v>0</v>
      </c>
      <c r="N604" s="101" t="str">
        <f t="shared" si="116"/>
        <v>OK</v>
      </c>
      <c r="O604" s="103"/>
    </row>
    <row r="605" spans="2:15">
      <c r="B605" s="99">
        <v>28</v>
      </c>
      <c r="C605" s="154"/>
      <c r="D605" s="157"/>
      <c r="E605" s="135">
        <f>IF(C605=0,0,VLOOKUP(C605,Personal!B:C,2,FALSE))</f>
        <v>0</v>
      </c>
      <c r="F605" s="155"/>
      <c r="G605" s="68">
        <f t="shared" si="111"/>
        <v>0</v>
      </c>
      <c r="I605" s="119"/>
      <c r="J605" s="58">
        <f t="shared" si="112"/>
        <v>0</v>
      </c>
      <c r="K605" s="185" t="e">
        <f>VLOOKUP(C605,Personal!B:D,3,FALSE)</f>
        <v>#N/A</v>
      </c>
      <c r="L605" s="57">
        <f t="shared" si="113"/>
        <v>0</v>
      </c>
      <c r="M605" s="56">
        <f t="shared" si="110"/>
        <v>0</v>
      </c>
      <c r="N605" s="101" t="str">
        <f t="shared" si="116"/>
        <v>OK</v>
      </c>
      <c r="O605" s="103"/>
    </row>
    <row r="606" spans="2:15">
      <c r="B606" s="99">
        <v>29</v>
      </c>
      <c r="C606" s="154"/>
      <c r="D606" s="157"/>
      <c r="E606" s="135">
        <f>IF(C606=0,0,VLOOKUP(C606,Personal!B:C,2,FALSE))</f>
        <v>0</v>
      </c>
      <c r="F606" s="155"/>
      <c r="G606" s="68">
        <f t="shared" si="111"/>
        <v>0</v>
      </c>
      <c r="I606" s="119"/>
      <c r="J606" s="58">
        <f t="shared" si="112"/>
        <v>0</v>
      </c>
      <c r="K606" s="185" t="e">
        <f>VLOOKUP(C606,Personal!B:D,3,FALSE)</f>
        <v>#N/A</v>
      </c>
      <c r="L606" s="57">
        <f t="shared" si="113"/>
        <v>0</v>
      </c>
      <c r="M606" s="56">
        <f t="shared" si="110"/>
        <v>0</v>
      </c>
      <c r="N606" s="101" t="str">
        <f>IF(J606=L606,"OK","LIMITADO A MÁXIMO CONVOCATORIA")</f>
        <v>OK</v>
      </c>
      <c r="O606" s="103"/>
    </row>
    <row r="607" spans="2:15" ht="13.5" thickBot="1">
      <c r="B607" s="99">
        <v>30</v>
      </c>
      <c r="C607" s="154"/>
      <c r="D607" s="157"/>
      <c r="E607" s="135">
        <f>IF(C607=0,0,VLOOKUP(C607,Personal!B:C,2,FALSE))</f>
        <v>0</v>
      </c>
      <c r="F607" s="155"/>
      <c r="G607" s="68">
        <f t="shared" si="111"/>
        <v>0</v>
      </c>
      <c r="I607" s="119"/>
      <c r="J607" s="58">
        <f t="shared" si="112"/>
        <v>0</v>
      </c>
      <c r="K607" s="185" t="e">
        <f>VLOOKUP(C607,Personal!B:D,3,FALSE)</f>
        <v>#N/A</v>
      </c>
      <c r="L607" s="57">
        <f t="shared" si="113"/>
        <v>0</v>
      </c>
      <c r="M607" s="56">
        <f t="shared" si="110"/>
        <v>0</v>
      </c>
      <c r="N607" s="101" t="str">
        <f>IF(J607=L607,"OK","LIMITADO A MÁXIMO CONVOCATORIA")</f>
        <v>OK</v>
      </c>
      <c r="O607" s="103"/>
    </row>
    <row r="608" spans="2:15" ht="26.25" thickBot="1">
      <c r="C608" s="131" t="s">
        <v>1554</v>
      </c>
      <c r="D608" s="131"/>
      <c r="E608" s="132"/>
      <c r="F608" s="133">
        <f>+SUM(F578:F607)</f>
        <v>0</v>
      </c>
      <c r="G608" s="133">
        <f>+SUM(G578:G607)</f>
        <v>0</v>
      </c>
      <c r="I608" s="119"/>
      <c r="J608" s="104" t="s">
        <v>1547</v>
      </c>
      <c r="K608" s="125"/>
      <c r="L608" s="105" t="s">
        <v>1547</v>
      </c>
      <c r="M608" s="89">
        <f>+SUM(M578:M607)</f>
        <v>0</v>
      </c>
      <c r="N608" s="118"/>
      <c r="O608" s="128"/>
    </row>
    <row r="609" spans="1:15" ht="13.5" thickBot="1">
      <c r="I609" s="120"/>
      <c r="J609" s="121"/>
      <c r="K609" s="121"/>
      <c r="L609" s="121"/>
      <c r="M609" s="121"/>
      <c r="N609" s="121"/>
      <c r="O609" s="108"/>
    </row>
    <row r="610" spans="1:15" ht="13.5" thickBot="1"/>
    <row r="611" spans="1:15" s="16" customFormat="1" ht="25.5">
      <c r="A611" s="87"/>
      <c r="B611" s="87"/>
      <c r="C611" s="129" t="s">
        <v>1530</v>
      </c>
      <c r="D611" s="158" t="s">
        <v>1044</v>
      </c>
      <c r="F611" s="129" t="s">
        <v>1641</v>
      </c>
      <c r="G611" s="130"/>
      <c r="H611" s="23"/>
      <c r="I611" s="113"/>
      <c r="J611" s="85"/>
      <c r="K611" s="85"/>
      <c r="L611" s="114"/>
      <c r="M611" s="85"/>
      <c r="N611" s="115"/>
      <c r="O611" s="94"/>
    </row>
    <row r="612" spans="1:15" s="16" customFormat="1" ht="63.75">
      <c r="A612" s="87"/>
      <c r="B612" s="87"/>
      <c r="C612" s="13" t="s">
        <v>1038</v>
      </c>
      <c r="D612" s="88" t="s">
        <v>1543</v>
      </c>
      <c r="E612" s="88" t="s">
        <v>1553</v>
      </c>
      <c r="F612" s="13" t="s">
        <v>1639</v>
      </c>
      <c r="G612" s="13" t="s">
        <v>1640</v>
      </c>
      <c r="H612" s="23"/>
      <c r="I612" s="116"/>
      <c r="J612" s="95" t="s">
        <v>1544</v>
      </c>
      <c r="K612" s="95" t="s">
        <v>1593</v>
      </c>
      <c r="L612" s="96" t="s">
        <v>1651</v>
      </c>
      <c r="M612" s="13" t="s">
        <v>1546</v>
      </c>
      <c r="N612" s="88" t="s">
        <v>1652</v>
      </c>
      <c r="O612" s="98"/>
    </row>
    <row r="613" spans="1:15">
      <c r="B613" s="99">
        <v>1</v>
      </c>
      <c r="C613" s="154"/>
      <c r="D613" s="157"/>
      <c r="E613" s="135">
        <f>IF(C613=0,0,VLOOKUP(C613,Personal!B:C,2,FALSE))</f>
        <v>0</v>
      </c>
      <c r="F613" s="155"/>
      <c r="G613" s="68">
        <f>IF(F613=0,0,E613/K613*F613)</f>
        <v>0</v>
      </c>
      <c r="I613" s="117"/>
      <c r="J613" s="58">
        <f>IF(E613=0,0,E613/K613)</f>
        <v>0</v>
      </c>
      <c r="K613" s="185" t="e">
        <f>VLOOKUP(C613,Personal!B:D,3,FALSE)</f>
        <v>#N/A</v>
      </c>
      <c r="L613" s="57">
        <f>+MIN(J613,80)</f>
        <v>0</v>
      </c>
      <c r="M613" s="56">
        <f t="shared" ref="M613:M642" si="117">+L613*F613</f>
        <v>0</v>
      </c>
      <c r="N613" s="101" t="str">
        <f>IF(J613=L613,"OK","LIMITADO A MÁXIMO CONVOCATORIA")</f>
        <v>OK</v>
      </c>
      <c r="O613" s="103"/>
    </row>
    <row r="614" spans="1:15">
      <c r="B614" s="99">
        <v>2</v>
      </c>
      <c r="C614" s="154"/>
      <c r="D614" s="157"/>
      <c r="E614" s="135">
        <f>IF(C614=0,0,VLOOKUP(C614,Personal!B:C,2,FALSE))</f>
        <v>0</v>
      </c>
      <c r="F614" s="155"/>
      <c r="G614" s="68">
        <f t="shared" ref="G614:G642" si="118">IF(F614=0,0,E614/K614*F614)</f>
        <v>0</v>
      </c>
      <c r="I614" s="119"/>
      <c r="J614" s="58">
        <f t="shared" ref="J614:J642" si="119">IF(E614=0,0,E614/K614)</f>
        <v>0</v>
      </c>
      <c r="K614" s="185" t="e">
        <f>VLOOKUP(C614,Personal!B:D,3,FALSE)</f>
        <v>#N/A</v>
      </c>
      <c r="L614" s="57">
        <f t="shared" ref="L614:L642" si="120">+MIN(J614,80)</f>
        <v>0</v>
      </c>
      <c r="M614" s="56">
        <f t="shared" si="117"/>
        <v>0</v>
      </c>
      <c r="N614" s="101" t="str">
        <f t="shared" ref="N614:N621" si="121">IF(J614=L614,"OK","LIMITADO A MÁXIMO CONVOCATORIA")</f>
        <v>OK</v>
      </c>
      <c r="O614" s="103"/>
    </row>
    <row r="615" spans="1:15">
      <c r="B615" s="99">
        <v>3</v>
      </c>
      <c r="C615" s="154"/>
      <c r="D615" s="157"/>
      <c r="E615" s="135">
        <f>IF(C615=0,0,VLOOKUP(C615,Personal!B:C,2,FALSE))</f>
        <v>0</v>
      </c>
      <c r="F615" s="155"/>
      <c r="G615" s="68">
        <f t="shared" si="118"/>
        <v>0</v>
      </c>
      <c r="I615" s="119"/>
      <c r="J615" s="58">
        <f t="shared" si="119"/>
        <v>0</v>
      </c>
      <c r="K615" s="185" t="e">
        <f>VLOOKUP(C615,Personal!B:D,3,FALSE)</f>
        <v>#N/A</v>
      </c>
      <c r="L615" s="57">
        <f t="shared" si="120"/>
        <v>0</v>
      </c>
      <c r="M615" s="56">
        <f t="shared" si="117"/>
        <v>0</v>
      </c>
      <c r="N615" s="101" t="str">
        <f t="shared" si="121"/>
        <v>OK</v>
      </c>
      <c r="O615" s="103"/>
    </row>
    <row r="616" spans="1:15">
      <c r="B616" s="99">
        <v>4</v>
      </c>
      <c r="C616" s="154"/>
      <c r="D616" s="157"/>
      <c r="E616" s="135">
        <f>IF(C616=0,0,VLOOKUP(C616,Personal!B:C,2,FALSE))</f>
        <v>0</v>
      </c>
      <c r="F616" s="155"/>
      <c r="G616" s="68">
        <f t="shared" si="118"/>
        <v>0</v>
      </c>
      <c r="I616" s="119"/>
      <c r="J616" s="58">
        <f t="shared" si="119"/>
        <v>0</v>
      </c>
      <c r="K616" s="185" t="e">
        <f>VLOOKUP(C616,Personal!B:D,3,FALSE)</f>
        <v>#N/A</v>
      </c>
      <c r="L616" s="57">
        <f t="shared" si="120"/>
        <v>0</v>
      </c>
      <c r="M616" s="56">
        <f t="shared" si="117"/>
        <v>0</v>
      </c>
      <c r="N616" s="101" t="str">
        <f t="shared" si="121"/>
        <v>OK</v>
      </c>
      <c r="O616" s="103"/>
    </row>
    <row r="617" spans="1:15">
      <c r="B617" s="99">
        <v>5</v>
      </c>
      <c r="C617" s="154"/>
      <c r="D617" s="157"/>
      <c r="E617" s="135">
        <f>IF(C617=0,0,VLOOKUP(C617,Personal!B:C,2,FALSE))</f>
        <v>0</v>
      </c>
      <c r="F617" s="155"/>
      <c r="G617" s="68">
        <f t="shared" si="118"/>
        <v>0</v>
      </c>
      <c r="I617" s="119"/>
      <c r="J617" s="58">
        <f t="shared" si="119"/>
        <v>0</v>
      </c>
      <c r="K617" s="185" t="e">
        <f>VLOOKUP(C617,Personal!B:D,3,FALSE)</f>
        <v>#N/A</v>
      </c>
      <c r="L617" s="57">
        <f t="shared" si="120"/>
        <v>0</v>
      </c>
      <c r="M617" s="56">
        <f t="shared" si="117"/>
        <v>0</v>
      </c>
      <c r="N617" s="101" t="str">
        <f t="shared" si="121"/>
        <v>OK</v>
      </c>
      <c r="O617" s="103"/>
    </row>
    <row r="618" spans="1:15">
      <c r="B618" s="99">
        <v>6</v>
      </c>
      <c r="C618" s="154"/>
      <c r="D618" s="157"/>
      <c r="E618" s="135">
        <f>IF(C618=0,0,VLOOKUP(C618,Personal!B:C,2,FALSE))</f>
        <v>0</v>
      </c>
      <c r="F618" s="155"/>
      <c r="G618" s="68">
        <f t="shared" si="118"/>
        <v>0</v>
      </c>
      <c r="I618" s="119"/>
      <c r="J618" s="58">
        <f t="shared" si="119"/>
        <v>0</v>
      </c>
      <c r="K618" s="185" t="e">
        <f>VLOOKUP(C618,Personal!B:D,3,FALSE)</f>
        <v>#N/A</v>
      </c>
      <c r="L618" s="57">
        <f t="shared" si="120"/>
        <v>0</v>
      </c>
      <c r="M618" s="56">
        <f t="shared" si="117"/>
        <v>0</v>
      </c>
      <c r="N618" s="101" t="str">
        <f t="shared" si="121"/>
        <v>OK</v>
      </c>
      <c r="O618" s="103"/>
    </row>
    <row r="619" spans="1:15">
      <c r="B619" s="99">
        <v>7</v>
      </c>
      <c r="C619" s="154"/>
      <c r="D619" s="157"/>
      <c r="E619" s="135">
        <f>IF(C619=0,0,VLOOKUP(C619,Personal!B:C,2,FALSE))</f>
        <v>0</v>
      </c>
      <c r="F619" s="155"/>
      <c r="G619" s="68">
        <f t="shared" si="118"/>
        <v>0</v>
      </c>
      <c r="I619" s="119"/>
      <c r="J619" s="58">
        <f t="shared" si="119"/>
        <v>0</v>
      </c>
      <c r="K619" s="185" t="e">
        <f>VLOOKUP(C619,Personal!B:D,3,FALSE)</f>
        <v>#N/A</v>
      </c>
      <c r="L619" s="57">
        <f t="shared" si="120"/>
        <v>0</v>
      </c>
      <c r="M619" s="56">
        <f t="shared" si="117"/>
        <v>0</v>
      </c>
      <c r="N619" s="101" t="str">
        <f t="shared" si="121"/>
        <v>OK</v>
      </c>
      <c r="O619" s="103"/>
    </row>
    <row r="620" spans="1:15">
      <c r="B620" s="99">
        <v>8</v>
      </c>
      <c r="C620" s="154"/>
      <c r="D620" s="157"/>
      <c r="E620" s="135">
        <f>IF(C620=0,0,VLOOKUP(C620,Personal!B:C,2,FALSE))</f>
        <v>0</v>
      </c>
      <c r="F620" s="155"/>
      <c r="G620" s="68">
        <f t="shared" si="118"/>
        <v>0</v>
      </c>
      <c r="I620" s="119"/>
      <c r="J620" s="58">
        <f t="shared" si="119"/>
        <v>0</v>
      </c>
      <c r="K620" s="185" t="e">
        <f>VLOOKUP(C620,Personal!B:D,3,FALSE)</f>
        <v>#N/A</v>
      </c>
      <c r="L620" s="57">
        <f t="shared" si="120"/>
        <v>0</v>
      </c>
      <c r="M620" s="56">
        <f t="shared" si="117"/>
        <v>0</v>
      </c>
      <c r="N620" s="101" t="str">
        <f t="shared" si="121"/>
        <v>OK</v>
      </c>
      <c r="O620" s="103"/>
    </row>
    <row r="621" spans="1:15">
      <c r="B621" s="99">
        <v>9</v>
      </c>
      <c r="C621" s="154"/>
      <c r="D621" s="157"/>
      <c r="E621" s="135">
        <f>IF(C621=0,0,VLOOKUP(C621,Personal!B:C,2,FALSE))</f>
        <v>0</v>
      </c>
      <c r="F621" s="155"/>
      <c r="G621" s="68">
        <f t="shared" si="118"/>
        <v>0</v>
      </c>
      <c r="I621" s="119"/>
      <c r="J621" s="58">
        <f t="shared" si="119"/>
        <v>0</v>
      </c>
      <c r="K621" s="185" t="e">
        <f>VLOOKUP(C621,Personal!B:D,3,FALSE)</f>
        <v>#N/A</v>
      </c>
      <c r="L621" s="57">
        <f t="shared" si="120"/>
        <v>0</v>
      </c>
      <c r="M621" s="56">
        <f t="shared" si="117"/>
        <v>0</v>
      </c>
      <c r="N621" s="101" t="str">
        <f t="shared" si="121"/>
        <v>OK</v>
      </c>
      <c r="O621" s="103"/>
    </row>
    <row r="622" spans="1:15">
      <c r="B622" s="99">
        <v>10</v>
      </c>
      <c r="C622" s="154"/>
      <c r="D622" s="157"/>
      <c r="E622" s="135">
        <f>IF(C622=0,0,VLOOKUP(C622,Personal!B:C,2,FALSE))</f>
        <v>0</v>
      </c>
      <c r="F622" s="155"/>
      <c r="G622" s="68">
        <f t="shared" si="118"/>
        <v>0</v>
      </c>
      <c r="I622" s="119"/>
      <c r="J622" s="58">
        <f t="shared" si="119"/>
        <v>0</v>
      </c>
      <c r="K622" s="185" t="e">
        <f>VLOOKUP(C622,Personal!B:D,3,FALSE)</f>
        <v>#N/A</v>
      </c>
      <c r="L622" s="57">
        <f t="shared" si="120"/>
        <v>0</v>
      </c>
      <c r="M622" s="56">
        <f t="shared" si="117"/>
        <v>0</v>
      </c>
      <c r="N622" s="101" t="str">
        <f>IF(J622=L622,"OK","LIMITADO A MÁXIMO CONVOCATORIA")</f>
        <v>OK</v>
      </c>
      <c r="O622" s="103"/>
    </row>
    <row r="623" spans="1:15">
      <c r="B623" s="99">
        <v>11</v>
      </c>
      <c r="C623" s="154"/>
      <c r="D623" s="157"/>
      <c r="E623" s="135">
        <f>IF(C623=0,0,VLOOKUP(C623,Personal!B:C,2,FALSE))</f>
        <v>0</v>
      </c>
      <c r="F623" s="155"/>
      <c r="G623" s="68">
        <f t="shared" si="118"/>
        <v>0</v>
      </c>
      <c r="I623" s="119"/>
      <c r="J623" s="58">
        <f t="shared" si="119"/>
        <v>0</v>
      </c>
      <c r="K623" s="185" t="e">
        <f>VLOOKUP(C623,Personal!B:D,3,FALSE)</f>
        <v>#N/A</v>
      </c>
      <c r="L623" s="57">
        <f t="shared" si="120"/>
        <v>0</v>
      </c>
      <c r="M623" s="56">
        <f t="shared" si="117"/>
        <v>0</v>
      </c>
      <c r="N623" s="101" t="str">
        <f>IF(J623=L623,"OK","LIMITADO A MÁXIMO CONVOCATORIA")</f>
        <v>OK</v>
      </c>
      <c r="O623" s="103"/>
    </row>
    <row r="624" spans="1:15">
      <c r="B624" s="99">
        <v>12</v>
      </c>
      <c r="C624" s="154"/>
      <c r="D624" s="157"/>
      <c r="E624" s="135">
        <f>IF(C624=0,0,VLOOKUP(C624,Personal!B:C,2,FALSE))</f>
        <v>0</v>
      </c>
      <c r="F624" s="155"/>
      <c r="G624" s="68">
        <f t="shared" si="118"/>
        <v>0</v>
      </c>
      <c r="I624" s="119"/>
      <c r="J624" s="58">
        <f t="shared" si="119"/>
        <v>0</v>
      </c>
      <c r="K624" s="185" t="e">
        <f>VLOOKUP(C624,Personal!B:D,3,FALSE)</f>
        <v>#N/A</v>
      </c>
      <c r="L624" s="57">
        <f t="shared" si="120"/>
        <v>0</v>
      </c>
      <c r="M624" s="56">
        <f t="shared" si="117"/>
        <v>0</v>
      </c>
      <c r="N624" s="101" t="str">
        <f>IF(J624=L624,"OK","LIMITADO A MÁXIMO CONVOCATORIA")</f>
        <v>OK</v>
      </c>
      <c r="O624" s="103"/>
    </row>
    <row r="625" spans="2:15">
      <c r="B625" s="99">
        <v>13</v>
      </c>
      <c r="C625" s="154"/>
      <c r="D625" s="157"/>
      <c r="E625" s="135">
        <f>IF(C625=0,0,VLOOKUP(C625,Personal!B:C,2,FALSE))</f>
        <v>0</v>
      </c>
      <c r="F625" s="155"/>
      <c r="G625" s="68">
        <f t="shared" si="118"/>
        <v>0</v>
      </c>
      <c r="I625" s="119"/>
      <c r="J625" s="58">
        <f t="shared" si="119"/>
        <v>0</v>
      </c>
      <c r="K625" s="185" t="e">
        <f>VLOOKUP(C625,Personal!B:D,3,FALSE)</f>
        <v>#N/A</v>
      </c>
      <c r="L625" s="57">
        <f t="shared" si="120"/>
        <v>0</v>
      </c>
      <c r="M625" s="56">
        <f t="shared" si="117"/>
        <v>0</v>
      </c>
      <c r="N625" s="101" t="str">
        <f t="shared" ref="N625:N630" si="122">IF(J625=L625,"OK","LIMITADO A MÁXIMO CONVOCATORIA")</f>
        <v>OK</v>
      </c>
      <c r="O625" s="103"/>
    </row>
    <row r="626" spans="2:15">
      <c r="B626" s="99">
        <v>14</v>
      </c>
      <c r="C626" s="154"/>
      <c r="D626" s="157"/>
      <c r="E626" s="135">
        <f>IF(C626=0,0,VLOOKUP(C626,Personal!B:C,2,FALSE))</f>
        <v>0</v>
      </c>
      <c r="F626" s="155"/>
      <c r="G626" s="68">
        <f t="shared" si="118"/>
        <v>0</v>
      </c>
      <c r="I626" s="119"/>
      <c r="J626" s="58">
        <f t="shared" si="119"/>
        <v>0</v>
      </c>
      <c r="K626" s="185" t="e">
        <f>VLOOKUP(C626,Personal!B:D,3,FALSE)</f>
        <v>#N/A</v>
      </c>
      <c r="L626" s="57">
        <f t="shared" si="120"/>
        <v>0</v>
      </c>
      <c r="M626" s="56">
        <f t="shared" si="117"/>
        <v>0</v>
      </c>
      <c r="N626" s="101" t="str">
        <f t="shared" si="122"/>
        <v>OK</v>
      </c>
      <c r="O626" s="103"/>
    </row>
    <row r="627" spans="2:15">
      <c r="B627" s="99">
        <v>15</v>
      </c>
      <c r="C627" s="154"/>
      <c r="D627" s="157"/>
      <c r="E627" s="135">
        <f>IF(C627=0,0,VLOOKUP(C627,Personal!B:C,2,FALSE))</f>
        <v>0</v>
      </c>
      <c r="F627" s="155"/>
      <c r="G627" s="68">
        <f t="shared" si="118"/>
        <v>0</v>
      </c>
      <c r="I627" s="119"/>
      <c r="J627" s="58">
        <f t="shared" si="119"/>
        <v>0</v>
      </c>
      <c r="K627" s="185" t="e">
        <f>VLOOKUP(C627,Personal!B:D,3,FALSE)</f>
        <v>#N/A</v>
      </c>
      <c r="L627" s="57">
        <f t="shared" si="120"/>
        <v>0</v>
      </c>
      <c r="M627" s="56">
        <f t="shared" si="117"/>
        <v>0</v>
      </c>
      <c r="N627" s="101" t="str">
        <f t="shared" si="122"/>
        <v>OK</v>
      </c>
      <c r="O627" s="103"/>
    </row>
    <row r="628" spans="2:15">
      <c r="B628" s="99">
        <v>16</v>
      </c>
      <c r="C628" s="154"/>
      <c r="D628" s="157"/>
      <c r="E628" s="135">
        <f>IF(C628=0,0,VLOOKUP(C628,Personal!B:C,2,FALSE))</f>
        <v>0</v>
      </c>
      <c r="F628" s="155"/>
      <c r="G628" s="68">
        <f t="shared" si="118"/>
        <v>0</v>
      </c>
      <c r="I628" s="119"/>
      <c r="J628" s="58">
        <f t="shared" si="119"/>
        <v>0</v>
      </c>
      <c r="K628" s="185" t="e">
        <f>VLOOKUP(C628,Personal!B:D,3,FALSE)</f>
        <v>#N/A</v>
      </c>
      <c r="L628" s="57">
        <f t="shared" si="120"/>
        <v>0</v>
      </c>
      <c r="M628" s="56">
        <f t="shared" si="117"/>
        <v>0</v>
      </c>
      <c r="N628" s="101" t="str">
        <f t="shared" si="122"/>
        <v>OK</v>
      </c>
      <c r="O628" s="103"/>
    </row>
    <row r="629" spans="2:15">
      <c r="B629" s="99">
        <v>17</v>
      </c>
      <c r="C629" s="154"/>
      <c r="D629" s="157"/>
      <c r="E629" s="135">
        <f>IF(C629=0,0,VLOOKUP(C629,Personal!B:C,2,FALSE))</f>
        <v>0</v>
      </c>
      <c r="F629" s="155"/>
      <c r="G629" s="68">
        <f t="shared" si="118"/>
        <v>0</v>
      </c>
      <c r="I629" s="119"/>
      <c r="J629" s="58">
        <f t="shared" si="119"/>
        <v>0</v>
      </c>
      <c r="K629" s="185" t="e">
        <f>VLOOKUP(C629,Personal!B:D,3,FALSE)</f>
        <v>#N/A</v>
      </c>
      <c r="L629" s="57">
        <f t="shared" si="120"/>
        <v>0</v>
      </c>
      <c r="M629" s="56">
        <f t="shared" si="117"/>
        <v>0</v>
      </c>
      <c r="N629" s="101" t="str">
        <f t="shared" si="122"/>
        <v>OK</v>
      </c>
      <c r="O629" s="103"/>
    </row>
    <row r="630" spans="2:15">
      <c r="B630" s="99">
        <v>18</v>
      </c>
      <c r="C630" s="154"/>
      <c r="D630" s="157"/>
      <c r="E630" s="135">
        <f>IF(C630=0,0,VLOOKUP(C630,Personal!B:C,2,FALSE))</f>
        <v>0</v>
      </c>
      <c r="F630" s="155"/>
      <c r="G630" s="68">
        <f t="shared" si="118"/>
        <v>0</v>
      </c>
      <c r="I630" s="119"/>
      <c r="J630" s="58">
        <f t="shared" si="119"/>
        <v>0</v>
      </c>
      <c r="K630" s="185" t="e">
        <f>VLOOKUP(C630,Personal!B:D,3,FALSE)</f>
        <v>#N/A</v>
      </c>
      <c r="L630" s="57">
        <f t="shared" si="120"/>
        <v>0</v>
      </c>
      <c r="M630" s="56">
        <f t="shared" si="117"/>
        <v>0</v>
      </c>
      <c r="N630" s="101" t="str">
        <f t="shared" si="122"/>
        <v>OK</v>
      </c>
      <c r="O630" s="103"/>
    </row>
    <row r="631" spans="2:15">
      <c r="B631" s="99">
        <v>19</v>
      </c>
      <c r="C631" s="154"/>
      <c r="D631" s="157"/>
      <c r="E631" s="135">
        <f>IF(C631=0,0,VLOOKUP(C631,Personal!B:C,2,FALSE))</f>
        <v>0</v>
      </c>
      <c r="F631" s="155"/>
      <c r="G631" s="68">
        <f t="shared" si="118"/>
        <v>0</v>
      </c>
      <c r="I631" s="119"/>
      <c r="J631" s="58">
        <f t="shared" si="119"/>
        <v>0</v>
      </c>
      <c r="K631" s="185" t="e">
        <f>VLOOKUP(C631,Personal!B:D,3,FALSE)</f>
        <v>#N/A</v>
      </c>
      <c r="L631" s="57">
        <f t="shared" si="120"/>
        <v>0</v>
      </c>
      <c r="M631" s="56">
        <f t="shared" si="117"/>
        <v>0</v>
      </c>
      <c r="N631" s="101" t="str">
        <f>IF(J631=L631,"OK","LIMITADO A MÁXIMO CONVOCATORIA")</f>
        <v>OK</v>
      </c>
      <c r="O631" s="103"/>
    </row>
    <row r="632" spans="2:15">
      <c r="B632" s="99">
        <v>20</v>
      </c>
      <c r="C632" s="154"/>
      <c r="D632" s="157"/>
      <c r="E632" s="135">
        <f>IF(C632=0,0,VLOOKUP(C632,Personal!B:C,2,FALSE))</f>
        <v>0</v>
      </c>
      <c r="F632" s="155"/>
      <c r="G632" s="68">
        <f t="shared" si="118"/>
        <v>0</v>
      </c>
      <c r="I632" s="119"/>
      <c r="J632" s="58">
        <f t="shared" si="119"/>
        <v>0</v>
      </c>
      <c r="K632" s="185" t="e">
        <f>VLOOKUP(C632,Personal!B:D,3,FALSE)</f>
        <v>#N/A</v>
      </c>
      <c r="L632" s="57">
        <f t="shared" si="120"/>
        <v>0</v>
      </c>
      <c r="M632" s="56">
        <f t="shared" si="117"/>
        <v>0</v>
      </c>
      <c r="N632" s="101" t="str">
        <f>IF(J632=L632,"OK","LIMITADO A MÁXIMO CONVOCATORIA")</f>
        <v>OK</v>
      </c>
      <c r="O632" s="103"/>
    </row>
    <row r="633" spans="2:15">
      <c r="B633" s="99">
        <v>21</v>
      </c>
      <c r="C633" s="154"/>
      <c r="D633" s="154"/>
      <c r="E633" s="135">
        <f>IF(C633=0,0,VLOOKUP(C633,Personal!B:C,2,FALSE))</f>
        <v>0</v>
      </c>
      <c r="F633" s="155"/>
      <c r="G633" s="68">
        <f t="shared" si="118"/>
        <v>0</v>
      </c>
      <c r="I633" s="119"/>
      <c r="J633" s="58">
        <f t="shared" si="119"/>
        <v>0</v>
      </c>
      <c r="K633" s="185" t="e">
        <f>VLOOKUP(C633,Personal!B:D,3,FALSE)</f>
        <v>#N/A</v>
      </c>
      <c r="L633" s="57">
        <f t="shared" si="120"/>
        <v>0</v>
      </c>
      <c r="M633" s="56">
        <f t="shared" si="117"/>
        <v>0</v>
      </c>
      <c r="N633" s="101" t="str">
        <f>IF(J633=L633,"OK","LIMITADO A MÁXIMO CONVOCATORIA")</f>
        <v>OK</v>
      </c>
      <c r="O633" s="103"/>
    </row>
    <row r="634" spans="2:15">
      <c r="B634" s="99">
        <v>22</v>
      </c>
      <c r="C634" s="154"/>
      <c r="D634" s="157"/>
      <c r="E634" s="135">
        <f>IF(C634=0,0,VLOOKUP(C634,Personal!B:C,2,FALSE))</f>
        <v>0</v>
      </c>
      <c r="F634" s="155"/>
      <c r="G634" s="68">
        <f t="shared" si="118"/>
        <v>0</v>
      </c>
      <c r="I634" s="119"/>
      <c r="J634" s="58">
        <f t="shared" si="119"/>
        <v>0</v>
      </c>
      <c r="K634" s="185" t="e">
        <f>VLOOKUP(C634,Personal!B:D,3,FALSE)</f>
        <v>#N/A</v>
      </c>
      <c r="L634" s="57">
        <f t="shared" si="120"/>
        <v>0</v>
      </c>
      <c r="M634" s="56">
        <f t="shared" si="117"/>
        <v>0</v>
      </c>
      <c r="N634" s="101" t="str">
        <f t="shared" ref="N634:N640" si="123">IF(J634=L634,"OK","LIMITADO A MÁXIMO CONVOCATORIA")</f>
        <v>OK</v>
      </c>
      <c r="O634" s="103"/>
    </row>
    <row r="635" spans="2:15">
      <c r="B635" s="99">
        <v>23</v>
      </c>
      <c r="C635" s="154"/>
      <c r="D635" s="157"/>
      <c r="E635" s="135">
        <f>IF(C635=0,0,VLOOKUP(C635,Personal!B:C,2,FALSE))</f>
        <v>0</v>
      </c>
      <c r="F635" s="155"/>
      <c r="G635" s="68">
        <f t="shared" si="118"/>
        <v>0</v>
      </c>
      <c r="I635" s="119"/>
      <c r="J635" s="58">
        <f t="shared" si="119"/>
        <v>0</v>
      </c>
      <c r="K635" s="185" t="e">
        <f>VLOOKUP(C635,Personal!B:D,3,FALSE)</f>
        <v>#N/A</v>
      </c>
      <c r="L635" s="57">
        <f t="shared" si="120"/>
        <v>0</v>
      </c>
      <c r="M635" s="56">
        <f t="shared" si="117"/>
        <v>0</v>
      </c>
      <c r="N635" s="101" t="str">
        <f t="shared" si="123"/>
        <v>OK</v>
      </c>
      <c r="O635" s="103"/>
    </row>
    <row r="636" spans="2:15">
      <c r="B636" s="99">
        <v>24</v>
      </c>
      <c r="C636" s="154"/>
      <c r="D636" s="157"/>
      <c r="E636" s="135">
        <f>IF(C636=0,0,VLOOKUP(C636,Personal!B:C,2,FALSE))</f>
        <v>0</v>
      </c>
      <c r="F636" s="155"/>
      <c r="G636" s="68">
        <f t="shared" si="118"/>
        <v>0</v>
      </c>
      <c r="I636" s="119"/>
      <c r="J636" s="58">
        <f t="shared" si="119"/>
        <v>0</v>
      </c>
      <c r="K636" s="185" t="e">
        <f>VLOOKUP(C636,Personal!B:D,3,FALSE)</f>
        <v>#N/A</v>
      </c>
      <c r="L636" s="57">
        <f t="shared" si="120"/>
        <v>0</v>
      </c>
      <c r="M636" s="56">
        <f t="shared" si="117"/>
        <v>0</v>
      </c>
      <c r="N636" s="101" t="str">
        <f t="shared" si="123"/>
        <v>OK</v>
      </c>
      <c r="O636" s="103"/>
    </row>
    <row r="637" spans="2:15">
      <c r="B637" s="99">
        <v>25</v>
      </c>
      <c r="C637" s="154"/>
      <c r="D637" s="157"/>
      <c r="E637" s="135">
        <f>IF(C637=0,0,VLOOKUP(C637,Personal!B:C,2,FALSE))</f>
        <v>0</v>
      </c>
      <c r="F637" s="155"/>
      <c r="G637" s="68">
        <f t="shared" si="118"/>
        <v>0</v>
      </c>
      <c r="I637" s="119"/>
      <c r="J637" s="58">
        <f t="shared" si="119"/>
        <v>0</v>
      </c>
      <c r="K637" s="185" t="e">
        <f>VLOOKUP(C637,Personal!B:D,3,FALSE)</f>
        <v>#N/A</v>
      </c>
      <c r="L637" s="57">
        <f t="shared" si="120"/>
        <v>0</v>
      </c>
      <c r="M637" s="56">
        <f t="shared" si="117"/>
        <v>0</v>
      </c>
      <c r="N637" s="101" t="str">
        <f t="shared" si="123"/>
        <v>OK</v>
      </c>
      <c r="O637" s="103"/>
    </row>
    <row r="638" spans="2:15">
      <c r="B638" s="99">
        <v>26</v>
      </c>
      <c r="C638" s="154"/>
      <c r="D638" s="157"/>
      <c r="E638" s="135">
        <f>IF(C638=0,0,VLOOKUP(C638,Personal!B:C,2,FALSE))</f>
        <v>0</v>
      </c>
      <c r="F638" s="155"/>
      <c r="G638" s="68">
        <f t="shared" si="118"/>
        <v>0</v>
      </c>
      <c r="I638" s="119"/>
      <c r="J638" s="58">
        <f t="shared" si="119"/>
        <v>0</v>
      </c>
      <c r="K638" s="185" t="e">
        <f>VLOOKUP(C638,Personal!B:D,3,FALSE)</f>
        <v>#N/A</v>
      </c>
      <c r="L638" s="57">
        <f t="shared" si="120"/>
        <v>0</v>
      </c>
      <c r="M638" s="56">
        <f t="shared" si="117"/>
        <v>0</v>
      </c>
      <c r="N638" s="101" t="str">
        <f t="shared" si="123"/>
        <v>OK</v>
      </c>
      <c r="O638" s="103"/>
    </row>
    <row r="639" spans="2:15">
      <c r="B639" s="99">
        <v>27</v>
      </c>
      <c r="C639" s="154"/>
      <c r="D639" s="157"/>
      <c r="E639" s="135">
        <f>IF(C639=0,0,VLOOKUP(C639,Personal!B:C,2,FALSE))</f>
        <v>0</v>
      </c>
      <c r="F639" s="155"/>
      <c r="G639" s="68">
        <f t="shared" si="118"/>
        <v>0</v>
      </c>
      <c r="I639" s="119"/>
      <c r="J639" s="58">
        <f t="shared" si="119"/>
        <v>0</v>
      </c>
      <c r="K639" s="185" t="e">
        <f>VLOOKUP(C639,Personal!B:D,3,FALSE)</f>
        <v>#N/A</v>
      </c>
      <c r="L639" s="57">
        <f t="shared" si="120"/>
        <v>0</v>
      </c>
      <c r="M639" s="56">
        <f t="shared" si="117"/>
        <v>0</v>
      </c>
      <c r="N639" s="101" t="str">
        <f t="shared" si="123"/>
        <v>OK</v>
      </c>
      <c r="O639" s="103"/>
    </row>
    <row r="640" spans="2:15">
      <c r="B640" s="99">
        <v>28</v>
      </c>
      <c r="C640" s="154"/>
      <c r="D640" s="157"/>
      <c r="E640" s="135">
        <f>IF(C640=0,0,VLOOKUP(C640,Personal!B:C,2,FALSE))</f>
        <v>0</v>
      </c>
      <c r="F640" s="155"/>
      <c r="G640" s="68">
        <f t="shared" si="118"/>
        <v>0</v>
      </c>
      <c r="I640" s="119"/>
      <c r="J640" s="58">
        <f t="shared" si="119"/>
        <v>0</v>
      </c>
      <c r="K640" s="185" t="e">
        <f>VLOOKUP(C640,Personal!B:D,3,FALSE)</f>
        <v>#N/A</v>
      </c>
      <c r="L640" s="57">
        <f t="shared" si="120"/>
        <v>0</v>
      </c>
      <c r="M640" s="56">
        <f t="shared" si="117"/>
        <v>0</v>
      </c>
      <c r="N640" s="101" t="str">
        <f t="shared" si="123"/>
        <v>OK</v>
      </c>
      <c r="O640" s="103"/>
    </row>
    <row r="641" spans="1:15">
      <c r="B641" s="99">
        <v>29</v>
      </c>
      <c r="C641" s="154"/>
      <c r="D641" s="157"/>
      <c r="E641" s="135">
        <f>IF(C641=0,0,VLOOKUP(C641,Personal!B:C,2,FALSE))</f>
        <v>0</v>
      </c>
      <c r="F641" s="155"/>
      <c r="G641" s="68">
        <f t="shared" si="118"/>
        <v>0</v>
      </c>
      <c r="I641" s="119"/>
      <c r="J641" s="58">
        <f t="shared" si="119"/>
        <v>0</v>
      </c>
      <c r="K641" s="185" t="e">
        <f>VLOOKUP(C641,Personal!B:D,3,FALSE)</f>
        <v>#N/A</v>
      </c>
      <c r="L641" s="57">
        <f t="shared" si="120"/>
        <v>0</v>
      </c>
      <c r="M641" s="56">
        <f t="shared" si="117"/>
        <v>0</v>
      </c>
      <c r="N641" s="101" t="str">
        <f>IF(J641=L641,"OK","LIMITADO A MÁXIMO CONVOCATORIA")</f>
        <v>OK</v>
      </c>
      <c r="O641" s="103"/>
    </row>
    <row r="642" spans="1:15" ht="13.5" thickBot="1">
      <c r="B642" s="99">
        <v>30</v>
      </c>
      <c r="C642" s="154"/>
      <c r="D642" s="157"/>
      <c r="E642" s="135">
        <f>IF(C642=0,0,VLOOKUP(C642,Personal!B:C,2,FALSE))</f>
        <v>0</v>
      </c>
      <c r="F642" s="155"/>
      <c r="G642" s="68">
        <f t="shared" si="118"/>
        <v>0</v>
      </c>
      <c r="I642" s="119"/>
      <c r="J642" s="58">
        <f t="shared" si="119"/>
        <v>0</v>
      </c>
      <c r="K642" s="185" t="e">
        <f>VLOOKUP(C642,Personal!B:D,3,FALSE)</f>
        <v>#N/A</v>
      </c>
      <c r="L642" s="57">
        <f t="shared" si="120"/>
        <v>0</v>
      </c>
      <c r="M642" s="56">
        <f t="shared" si="117"/>
        <v>0</v>
      </c>
      <c r="N642" s="101" t="str">
        <f>IF(J642=L642,"OK","LIMITADO A MÁXIMO CONVOCATORIA")</f>
        <v>OK</v>
      </c>
      <c r="O642" s="103"/>
    </row>
    <row r="643" spans="1:15" ht="26.25" thickBot="1">
      <c r="C643" s="131" t="s">
        <v>1554</v>
      </c>
      <c r="D643" s="131"/>
      <c r="E643" s="132"/>
      <c r="F643" s="133">
        <f>+SUM(F613:F642)</f>
        <v>0</v>
      </c>
      <c r="G643" s="133">
        <f>+SUM(G613:G642)</f>
        <v>0</v>
      </c>
      <c r="I643" s="119"/>
      <c r="J643" s="104" t="s">
        <v>1547</v>
      </c>
      <c r="K643" s="125"/>
      <c r="L643" s="105" t="s">
        <v>1547</v>
      </c>
      <c r="M643" s="89">
        <f>+SUM(M613:M642)</f>
        <v>0</v>
      </c>
      <c r="N643" s="118"/>
      <c r="O643" s="128"/>
    </row>
    <row r="644" spans="1:15" ht="13.5" thickBot="1">
      <c r="I644" s="120"/>
      <c r="J644" s="121"/>
      <c r="K644" s="121"/>
      <c r="L644" s="121"/>
      <c r="M644" s="121"/>
      <c r="N644" s="121"/>
      <c r="O644" s="108"/>
    </row>
    <row r="645" spans="1:15" ht="13.5" thickBot="1"/>
    <row r="646" spans="1:15" s="16" customFormat="1" ht="25.5">
      <c r="A646" s="87"/>
      <c r="B646" s="87"/>
      <c r="C646" s="129" t="s">
        <v>1530</v>
      </c>
      <c r="D646" s="158" t="s">
        <v>1045</v>
      </c>
      <c r="F646" s="129" t="s">
        <v>1641</v>
      </c>
      <c r="G646" s="130"/>
      <c r="H646" s="23"/>
      <c r="I646" s="113"/>
      <c r="J646" s="85"/>
      <c r="K646" s="85"/>
      <c r="L646" s="114"/>
      <c r="M646" s="85"/>
      <c r="N646" s="115"/>
      <c r="O646" s="94"/>
    </row>
    <row r="647" spans="1:15" s="16" customFormat="1" ht="63.75">
      <c r="A647" s="87"/>
      <c r="B647" s="87"/>
      <c r="C647" s="13" t="s">
        <v>1038</v>
      </c>
      <c r="D647" s="88" t="s">
        <v>1543</v>
      </c>
      <c r="E647" s="88" t="s">
        <v>1553</v>
      </c>
      <c r="F647" s="13" t="s">
        <v>1639</v>
      </c>
      <c r="G647" s="13" t="s">
        <v>1640</v>
      </c>
      <c r="H647" s="23"/>
      <c r="I647" s="116"/>
      <c r="J647" s="95" t="s">
        <v>1544</v>
      </c>
      <c r="K647" s="95" t="s">
        <v>1593</v>
      </c>
      <c r="L647" s="96" t="s">
        <v>1651</v>
      </c>
      <c r="M647" s="13" t="s">
        <v>1546</v>
      </c>
      <c r="N647" s="88" t="s">
        <v>1652</v>
      </c>
      <c r="O647" s="98"/>
    </row>
    <row r="648" spans="1:15">
      <c r="B648" s="99">
        <v>1</v>
      </c>
      <c r="C648" s="154"/>
      <c r="D648" s="157"/>
      <c r="E648" s="135">
        <f>IF(C648=0,0,VLOOKUP(C648,Personal!B:C,2,FALSE))</f>
        <v>0</v>
      </c>
      <c r="F648" s="155"/>
      <c r="G648" s="68">
        <f>IF(F648=0,0,E648/K648*F648)</f>
        <v>0</v>
      </c>
      <c r="I648" s="117"/>
      <c r="J648" s="58">
        <f>IF(E648=0,0,E648/K648)</f>
        <v>0</v>
      </c>
      <c r="K648" s="185" t="e">
        <f>VLOOKUP(C648,Personal!B:D,3,FALSE)</f>
        <v>#N/A</v>
      </c>
      <c r="L648" s="57">
        <f>+MIN(J648,80)</f>
        <v>0</v>
      </c>
      <c r="M648" s="56">
        <f t="shared" ref="M648:M677" si="124">+L648*F648</f>
        <v>0</v>
      </c>
      <c r="N648" s="101" t="str">
        <f>IF(J648=L648,"OK","LIMITADO A MÁXIMO CONVOCATORIA")</f>
        <v>OK</v>
      </c>
      <c r="O648" s="103"/>
    </row>
    <row r="649" spans="1:15">
      <c r="B649" s="99">
        <v>2</v>
      </c>
      <c r="C649" s="154"/>
      <c r="D649" s="157"/>
      <c r="E649" s="135">
        <f>IF(C649=0,0,VLOOKUP(C649,Personal!B:C,2,FALSE))</f>
        <v>0</v>
      </c>
      <c r="F649" s="155"/>
      <c r="G649" s="68">
        <f t="shared" ref="G649:G677" si="125">IF(F649=0,0,E649/K649*F649)</f>
        <v>0</v>
      </c>
      <c r="I649" s="119"/>
      <c r="J649" s="58">
        <f t="shared" ref="J649:J677" si="126">IF(E649=0,0,E649/K649)</f>
        <v>0</v>
      </c>
      <c r="K649" s="185" t="e">
        <f>VLOOKUP(C649,Personal!B:D,3,FALSE)</f>
        <v>#N/A</v>
      </c>
      <c r="L649" s="57">
        <f t="shared" ref="L649:L677" si="127">+MIN(J649,80)</f>
        <v>0</v>
      </c>
      <c r="M649" s="56">
        <f t="shared" si="124"/>
        <v>0</v>
      </c>
      <c r="N649" s="101" t="str">
        <f t="shared" ref="N649:N656" si="128">IF(J649=L649,"OK","LIMITADO A MÁXIMO CONVOCATORIA")</f>
        <v>OK</v>
      </c>
      <c r="O649" s="103"/>
    </row>
    <row r="650" spans="1:15">
      <c r="B650" s="99">
        <v>3</v>
      </c>
      <c r="C650" s="154"/>
      <c r="D650" s="157"/>
      <c r="E650" s="135">
        <f>IF(C650=0,0,VLOOKUP(C650,Personal!B:C,2,FALSE))</f>
        <v>0</v>
      </c>
      <c r="F650" s="155"/>
      <c r="G650" s="68">
        <f t="shared" si="125"/>
        <v>0</v>
      </c>
      <c r="I650" s="119"/>
      <c r="J650" s="58">
        <f t="shared" si="126"/>
        <v>0</v>
      </c>
      <c r="K650" s="185" t="e">
        <f>VLOOKUP(C650,Personal!B:D,3,FALSE)</f>
        <v>#N/A</v>
      </c>
      <c r="L650" s="57">
        <f t="shared" si="127"/>
        <v>0</v>
      </c>
      <c r="M650" s="56">
        <f t="shared" si="124"/>
        <v>0</v>
      </c>
      <c r="N650" s="101" t="str">
        <f t="shared" si="128"/>
        <v>OK</v>
      </c>
      <c r="O650" s="103"/>
    </row>
    <row r="651" spans="1:15">
      <c r="B651" s="99">
        <v>4</v>
      </c>
      <c r="C651" s="154"/>
      <c r="D651" s="157"/>
      <c r="E651" s="135">
        <f>IF(C651=0,0,VLOOKUP(C651,Personal!B:C,2,FALSE))</f>
        <v>0</v>
      </c>
      <c r="F651" s="155"/>
      <c r="G651" s="68">
        <f t="shared" si="125"/>
        <v>0</v>
      </c>
      <c r="I651" s="119"/>
      <c r="J651" s="58">
        <f t="shared" si="126"/>
        <v>0</v>
      </c>
      <c r="K651" s="185" t="e">
        <f>VLOOKUP(C651,Personal!B:D,3,FALSE)</f>
        <v>#N/A</v>
      </c>
      <c r="L651" s="57">
        <f t="shared" si="127"/>
        <v>0</v>
      </c>
      <c r="M651" s="56">
        <f t="shared" si="124"/>
        <v>0</v>
      </c>
      <c r="N651" s="101" t="str">
        <f t="shared" si="128"/>
        <v>OK</v>
      </c>
      <c r="O651" s="103"/>
    </row>
    <row r="652" spans="1:15">
      <c r="B652" s="99">
        <v>5</v>
      </c>
      <c r="C652" s="154"/>
      <c r="D652" s="157"/>
      <c r="E652" s="135">
        <f>IF(C652=0,0,VLOOKUP(C652,Personal!B:C,2,FALSE))</f>
        <v>0</v>
      </c>
      <c r="F652" s="155"/>
      <c r="G652" s="68">
        <f t="shared" si="125"/>
        <v>0</v>
      </c>
      <c r="I652" s="119"/>
      <c r="J652" s="58">
        <f t="shared" si="126"/>
        <v>0</v>
      </c>
      <c r="K652" s="185" t="e">
        <f>VLOOKUP(C652,Personal!B:D,3,FALSE)</f>
        <v>#N/A</v>
      </c>
      <c r="L652" s="57">
        <f t="shared" si="127"/>
        <v>0</v>
      </c>
      <c r="M652" s="56">
        <f t="shared" si="124"/>
        <v>0</v>
      </c>
      <c r="N652" s="101" t="str">
        <f t="shared" si="128"/>
        <v>OK</v>
      </c>
      <c r="O652" s="103"/>
    </row>
    <row r="653" spans="1:15">
      <c r="B653" s="99">
        <v>6</v>
      </c>
      <c r="C653" s="154"/>
      <c r="D653" s="157"/>
      <c r="E653" s="135">
        <f>IF(C653=0,0,VLOOKUP(C653,Personal!B:C,2,FALSE))</f>
        <v>0</v>
      </c>
      <c r="F653" s="155"/>
      <c r="G653" s="68">
        <f t="shared" si="125"/>
        <v>0</v>
      </c>
      <c r="I653" s="119"/>
      <c r="J653" s="58">
        <f t="shared" si="126"/>
        <v>0</v>
      </c>
      <c r="K653" s="185" t="e">
        <f>VLOOKUP(C653,Personal!B:D,3,FALSE)</f>
        <v>#N/A</v>
      </c>
      <c r="L653" s="57">
        <f t="shared" si="127"/>
        <v>0</v>
      </c>
      <c r="M653" s="56">
        <f t="shared" si="124"/>
        <v>0</v>
      </c>
      <c r="N653" s="101" t="str">
        <f t="shared" si="128"/>
        <v>OK</v>
      </c>
      <c r="O653" s="103"/>
    </row>
    <row r="654" spans="1:15">
      <c r="B654" s="99">
        <v>7</v>
      </c>
      <c r="C654" s="154"/>
      <c r="D654" s="157"/>
      <c r="E654" s="135">
        <f>IF(C654=0,0,VLOOKUP(C654,Personal!B:C,2,FALSE))</f>
        <v>0</v>
      </c>
      <c r="F654" s="155"/>
      <c r="G654" s="68">
        <f t="shared" si="125"/>
        <v>0</v>
      </c>
      <c r="I654" s="119"/>
      <c r="J654" s="58">
        <f t="shared" si="126"/>
        <v>0</v>
      </c>
      <c r="K654" s="185" t="e">
        <f>VLOOKUP(C654,Personal!B:D,3,FALSE)</f>
        <v>#N/A</v>
      </c>
      <c r="L654" s="57">
        <f t="shared" si="127"/>
        <v>0</v>
      </c>
      <c r="M654" s="56">
        <f t="shared" si="124"/>
        <v>0</v>
      </c>
      <c r="N654" s="101" t="str">
        <f t="shared" si="128"/>
        <v>OK</v>
      </c>
      <c r="O654" s="103"/>
    </row>
    <row r="655" spans="1:15">
      <c r="B655" s="99">
        <v>8</v>
      </c>
      <c r="C655" s="154"/>
      <c r="D655" s="157"/>
      <c r="E655" s="135">
        <f>IF(C655=0,0,VLOOKUP(C655,Personal!B:C,2,FALSE))</f>
        <v>0</v>
      </c>
      <c r="F655" s="155"/>
      <c r="G655" s="68">
        <f t="shared" si="125"/>
        <v>0</v>
      </c>
      <c r="I655" s="119"/>
      <c r="J655" s="58">
        <f t="shared" si="126"/>
        <v>0</v>
      </c>
      <c r="K655" s="185" t="e">
        <f>VLOOKUP(C655,Personal!B:D,3,FALSE)</f>
        <v>#N/A</v>
      </c>
      <c r="L655" s="57">
        <f t="shared" si="127"/>
        <v>0</v>
      </c>
      <c r="M655" s="56">
        <f t="shared" si="124"/>
        <v>0</v>
      </c>
      <c r="N655" s="101" t="str">
        <f t="shared" si="128"/>
        <v>OK</v>
      </c>
      <c r="O655" s="103"/>
    </row>
    <row r="656" spans="1:15">
      <c r="B656" s="99">
        <v>9</v>
      </c>
      <c r="C656" s="154"/>
      <c r="D656" s="157"/>
      <c r="E656" s="135">
        <f>IF(C656=0,0,VLOOKUP(C656,Personal!B:C,2,FALSE))</f>
        <v>0</v>
      </c>
      <c r="F656" s="155"/>
      <c r="G656" s="68">
        <f t="shared" si="125"/>
        <v>0</v>
      </c>
      <c r="I656" s="119"/>
      <c r="J656" s="58">
        <f t="shared" si="126"/>
        <v>0</v>
      </c>
      <c r="K656" s="185" t="e">
        <f>VLOOKUP(C656,Personal!B:D,3,FALSE)</f>
        <v>#N/A</v>
      </c>
      <c r="L656" s="57">
        <f t="shared" si="127"/>
        <v>0</v>
      </c>
      <c r="M656" s="56">
        <f t="shared" si="124"/>
        <v>0</v>
      </c>
      <c r="N656" s="101" t="str">
        <f t="shared" si="128"/>
        <v>OK</v>
      </c>
      <c r="O656" s="103"/>
    </row>
    <row r="657" spans="2:15">
      <c r="B657" s="99">
        <v>10</v>
      </c>
      <c r="C657" s="154"/>
      <c r="D657" s="157"/>
      <c r="E657" s="135">
        <f>IF(C657=0,0,VLOOKUP(C657,Personal!B:C,2,FALSE))</f>
        <v>0</v>
      </c>
      <c r="F657" s="155"/>
      <c r="G657" s="68">
        <f t="shared" si="125"/>
        <v>0</v>
      </c>
      <c r="I657" s="119"/>
      <c r="J657" s="58">
        <f t="shared" si="126"/>
        <v>0</v>
      </c>
      <c r="K657" s="185" t="e">
        <f>VLOOKUP(C657,Personal!B:D,3,FALSE)</f>
        <v>#N/A</v>
      </c>
      <c r="L657" s="57">
        <f t="shared" si="127"/>
        <v>0</v>
      </c>
      <c r="M657" s="56">
        <f t="shared" si="124"/>
        <v>0</v>
      </c>
      <c r="N657" s="101" t="str">
        <f>IF(J657=L657,"OK","LIMITADO A MÁXIMO CONVOCATORIA")</f>
        <v>OK</v>
      </c>
      <c r="O657" s="103"/>
    </row>
    <row r="658" spans="2:15">
      <c r="B658" s="99">
        <v>11</v>
      </c>
      <c r="C658" s="154"/>
      <c r="D658" s="157"/>
      <c r="E658" s="135">
        <f>IF(C658=0,0,VLOOKUP(C658,Personal!B:C,2,FALSE))</f>
        <v>0</v>
      </c>
      <c r="F658" s="155"/>
      <c r="G658" s="68">
        <f t="shared" si="125"/>
        <v>0</v>
      </c>
      <c r="I658" s="119"/>
      <c r="J658" s="58">
        <f t="shared" si="126"/>
        <v>0</v>
      </c>
      <c r="K658" s="185" t="e">
        <f>VLOOKUP(C658,Personal!B:D,3,FALSE)</f>
        <v>#N/A</v>
      </c>
      <c r="L658" s="57">
        <f t="shared" si="127"/>
        <v>0</v>
      </c>
      <c r="M658" s="56">
        <f t="shared" si="124"/>
        <v>0</v>
      </c>
      <c r="N658" s="101" t="str">
        <f>IF(J658=L658,"OK","LIMITADO A MÁXIMO CONVOCATORIA")</f>
        <v>OK</v>
      </c>
      <c r="O658" s="103"/>
    </row>
    <row r="659" spans="2:15">
      <c r="B659" s="99">
        <v>12</v>
      </c>
      <c r="C659" s="154"/>
      <c r="D659" s="157"/>
      <c r="E659" s="135">
        <f>IF(C659=0,0,VLOOKUP(C659,Personal!B:C,2,FALSE))</f>
        <v>0</v>
      </c>
      <c r="F659" s="155"/>
      <c r="G659" s="68">
        <f t="shared" si="125"/>
        <v>0</v>
      </c>
      <c r="I659" s="119"/>
      <c r="J659" s="58">
        <f t="shared" si="126"/>
        <v>0</v>
      </c>
      <c r="K659" s="185" t="e">
        <f>VLOOKUP(C659,Personal!B:D,3,FALSE)</f>
        <v>#N/A</v>
      </c>
      <c r="L659" s="57">
        <f t="shared" si="127"/>
        <v>0</v>
      </c>
      <c r="M659" s="56">
        <f t="shared" si="124"/>
        <v>0</v>
      </c>
      <c r="N659" s="101" t="str">
        <f>IF(J659=L659,"OK","LIMITADO A MÁXIMO CONVOCATORIA")</f>
        <v>OK</v>
      </c>
      <c r="O659" s="103"/>
    </row>
    <row r="660" spans="2:15">
      <c r="B660" s="99">
        <v>13</v>
      </c>
      <c r="C660" s="154"/>
      <c r="D660" s="157"/>
      <c r="E660" s="135">
        <f>IF(C660=0,0,VLOOKUP(C660,Personal!B:C,2,FALSE))</f>
        <v>0</v>
      </c>
      <c r="F660" s="155"/>
      <c r="G660" s="68">
        <f t="shared" si="125"/>
        <v>0</v>
      </c>
      <c r="I660" s="119"/>
      <c r="J660" s="58">
        <f t="shared" si="126"/>
        <v>0</v>
      </c>
      <c r="K660" s="185" t="e">
        <f>VLOOKUP(C660,Personal!B:D,3,FALSE)</f>
        <v>#N/A</v>
      </c>
      <c r="L660" s="57">
        <f t="shared" si="127"/>
        <v>0</v>
      </c>
      <c r="M660" s="56">
        <f t="shared" si="124"/>
        <v>0</v>
      </c>
      <c r="N660" s="101" t="str">
        <f t="shared" ref="N660:N665" si="129">IF(J660=L660,"OK","LIMITADO A MÁXIMO CONVOCATORIA")</f>
        <v>OK</v>
      </c>
      <c r="O660" s="103"/>
    </row>
    <row r="661" spans="2:15">
      <c r="B661" s="99">
        <v>14</v>
      </c>
      <c r="C661" s="154"/>
      <c r="D661" s="157"/>
      <c r="E661" s="135">
        <f>IF(C661=0,0,VLOOKUP(C661,Personal!B:C,2,FALSE))</f>
        <v>0</v>
      </c>
      <c r="F661" s="155"/>
      <c r="G661" s="68">
        <f t="shared" si="125"/>
        <v>0</v>
      </c>
      <c r="I661" s="119"/>
      <c r="J661" s="58">
        <f t="shared" si="126"/>
        <v>0</v>
      </c>
      <c r="K661" s="185" t="e">
        <f>VLOOKUP(C661,Personal!B:D,3,FALSE)</f>
        <v>#N/A</v>
      </c>
      <c r="L661" s="57">
        <f t="shared" si="127"/>
        <v>0</v>
      </c>
      <c r="M661" s="56">
        <f t="shared" si="124"/>
        <v>0</v>
      </c>
      <c r="N661" s="101" t="str">
        <f t="shared" si="129"/>
        <v>OK</v>
      </c>
      <c r="O661" s="103"/>
    </row>
    <row r="662" spans="2:15">
      <c r="B662" s="99">
        <v>15</v>
      </c>
      <c r="C662" s="154"/>
      <c r="D662" s="157"/>
      <c r="E662" s="135">
        <f>IF(C662=0,0,VLOOKUP(C662,Personal!B:C,2,FALSE))</f>
        <v>0</v>
      </c>
      <c r="F662" s="155"/>
      <c r="G662" s="68">
        <f t="shared" si="125"/>
        <v>0</v>
      </c>
      <c r="I662" s="119"/>
      <c r="J662" s="58">
        <f t="shared" si="126"/>
        <v>0</v>
      </c>
      <c r="K662" s="185" t="e">
        <f>VLOOKUP(C662,Personal!B:D,3,FALSE)</f>
        <v>#N/A</v>
      </c>
      <c r="L662" s="57">
        <f t="shared" si="127"/>
        <v>0</v>
      </c>
      <c r="M662" s="56">
        <f t="shared" si="124"/>
        <v>0</v>
      </c>
      <c r="N662" s="101" t="str">
        <f t="shared" si="129"/>
        <v>OK</v>
      </c>
      <c r="O662" s="103"/>
    </row>
    <row r="663" spans="2:15">
      <c r="B663" s="99">
        <v>16</v>
      </c>
      <c r="C663" s="154"/>
      <c r="D663" s="157"/>
      <c r="E663" s="135">
        <f>IF(C663=0,0,VLOOKUP(C663,Personal!B:C,2,FALSE))</f>
        <v>0</v>
      </c>
      <c r="F663" s="155"/>
      <c r="G663" s="68">
        <f t="shared" si="125"/>
        <v>0</v>
      </c>
      <c r="I663" s="119"/>
      <c r="J663" s="58">
        <f t="shared" si="126"/>
        <v>0</v>
      </c>
      <c r="K663" s="185" t="e">
        <f>VLOOKUP(C663,Personal!B:D,3,FALSE)</f>
        <v>#N/A</v>
      </c>
      <c r="L663" s="57">
        <f t="shared" si="127"/>
        <v>0</v>
      </c>
      <c r="M663" s="56">
        <f t="shared" si="124"/>
        <v>0</v>
      </c>
      <c r="N663" s="101" t="str">
        <f t="shared" si="129"/>
        <v>OK</v>
      </c>
      <c r="O663" s="103"/>
    </row>
    <row r="664" spans="2:15">
      <c r="B664" s="99">
        <v>17</v>
      </c>
      <c r="C664" s="154"/>
      <c r="D664" s="157"/>
      <c r="E664" s="135">
        <f>IF(C664=0,0,VLOOKUP(C664,Personal!B:C,2,FALSE))</f>
        <v>0</v>
      </c>
      <c r="F664" s="155"/>
      <c r="G664" s="68">
        <f t="shared" si="125"/>
        <v>0</v>
      </c>
      <c r="I664" s="119"/>
      <c r="J664" s="58">
        <f t="shared" si="126"/>
        <v>0</v>
      </c>
      <c r="K664" s="185" t="e">
        <f>VLOOKUP(C664,Personal!B:D,3,FALSE)</f>
        <v>#N/A</v>
      </c>
      <c r="L664" s="57">
        <f t="shared" si="127"/>
        <v>0</v>
      </c>
      <c r="M664" s="56">
        <f t="shared" si="124"/>
        <v>0</v>
      </c>
      <c r="N664" s="101" t="str">
        <f t="shared" si="129"/>
        <v>OK</v>
      </c>
      <c r="O664" s="103"/>
    </row>
    <row r="665" spans="2:15">
      <c r="B665" s="99">
        <v>18</v>
      </c>
      <c r="C665" s="154"/>
      <c r="D665" s="157"/>
      <c r="E665" s="135">
        <f>IF(C665=0,0,VLOOKUP(C665,Personal!B:C,2,FALSE))</f>
        <v>0</v>
      </c>
      <c r="F665" s="155"/>
      <c r="G665" s="68">
        <f t="shared" si="125"/>
        <v>0</v>
      </c>
      <c r="I665" s="119"/>
      <c r="J665" s="58">
        <f t="shared" si="126"/>
        <v>0</v>
      </c>
      <c r="K665" s="185" t="e">
        <f>VLOOKUP(C665,Personal!B:D,3,FALSE)</f>
        <v>#N/A</v>
      </c>
      <c r="L665" s="57">
        <f t="shared" si="127"/>
        <v>0</v>
      </c>
      <c r="M665" s="56">
        <f t="shared" si="124"/>
        <v>0</v>
      </c>
      <c r="N665" s="101" t="str">
        <f t="shared" si="129"/>
        <v>OK</v>
      </c>
      <c r="O665" s="103"/>
    </row>
    <row r="666" spans="2:15">
      <c r="B666" s="99">
        <v>19</v>
      </c>
      <c r="C666" s="154"/>
      <c r="D666" s="157"/>
      <c r="E666" s="135">
        <f>IF(C666=0,0,VLOOKUP(C666,Personal!B:C,2,FALSE))</f>
        <v>0</v>
      </c>
      <c r="F666" s="155"/>
      <c r="G666" s="68">
        <f t="shared" si="125"/>
        <v>0</v>
      </c>
      <c r="I666" s="119"/>
      <c r="J666" s="58">
        <f t="shared" si="126"/>
        <v>0</v>
      </c>
      <c r="K666" s="185" t="e">
        <f>VLOOKUP(C666,Personal!B:D,3,FALSE)</f>
        <v>#N/A</v>
      </c>
      <c r="L666" s="57">
        <f t="shared" si="127"/>
        <v>0</v>
      </c>
      <c r="M666" s="56">
        <f t="shared" si="124"/>
        <v>0</v>
      </c>
      <c r="N666" s="101" t="str">
        <f>IF(J666=L666,"OK","LIMITADO A MÁXIMO CONVOCATORIA")</f>
        <v>OK</v>
      </c>
      <c r="O666" s="103"/>
    </row>
    <row r="667" spans="2:15">
      <c r="B667" s="99">
        <v>20</v>
      </c>
      <c r="C667" s="154"/>
      <c r="D667" s="157"/>
      <c r="E667" s="135">
        <f>IF(C667=0,0,VLOOKUP(C667,Personal!B:C,2,FALSE))</f>
        <v>0</v>
      </c>
      <c r="F667" s="155"/>
      <c r="G667" s="68">
        <f t="shared" si="125"/>
        <v>0</v>
      </c>
      <c r="I667" s="119"/>
      <c r="J667" s="58">
        <f t="shared" si="126"/>
        <v>0</v>
      </c>
      <c r="K667" s="185" t="e">
        <f>VLOOKUP(C667,Personal!B:D,3,FALSE)</f>
        <v>#N/A</v>
      </c>
      <c r="L667" s="57">
        <f t="shared" si="127"/>
        <v>0</v>
      </c>
      <c r="M667" s="56">
        <f t="shared" si="124"/>
        <v>0</v>
      </c>
      <c r="N667" s="101" t="str">
        <f>IF(J667=L667,"OK","LIMITADO A MÁXIMO CONVOCATORIA")</f>
        <v>OK</v>
      </c>
      <c r="O667" s="103"/>
    </row>
    <row r="668" spans="2:15">
      <c r="B668" s="99">
        <v>21</v>
      </c>
      <c r="C668" s="154"/>
      <c r="D668" s="154"/>
      <c r="E668" s="135">
        <f>IF(C668=0,0,VLOOKUP(C668,Personal!B:C,2,FALSE))</f>
        <v>0</v>
      </c>
      <c r="F668" s="155"/>
      <c r="G668" s="68">
        <f t="shared" si="125"/>
        <v>0</v>
      </c>
      <c r="I668" s="119"/>
      <c r="J668" s="58">
        <f t="shared" si="126"/>
        <v>0</v>
      </c>
      <c r="K668" s="185" t="e">
        <f>VLOOKUP(C668,Personal!B:D,3,FALSE)</f>
        <v>#N/A</v>
      </c>
      <c r="L668" s="57">
        <f t="shared" si="127"/>
        <v>0</v>
      </c>
      <c r="M668" s="56">
        <f t="shared" si="124"/>
        <v>0</v>
      </c>
      <c r="N668" s="101" t="str">
        <f>IF(J668=L668,"OK","LIMITADO A MÁXIMO CONVOCATORIA")</f>
        <v>OK</v>
      </c>
      <c r="O668" s="103"/>
    </row>
    <row r="669" spans="2:15">
      <c r="B669" s="99">
        <v>22</v>
      </c>
      <c r="C669" s="154"/>
      <c r="D669" s="157"/>
      <c r="E669" s="135">
        <f>IF(C669=0,0,VLOOKUP(C669,Personal!B:C,2,FALSE))</f>
        <v>0</v>
      </c>
      <c r="F669" s="155"/>
      <c r="G669" s="68">
        <f t="shared" si="125"/>
        <v>0</v>
      </c>
      <c r="I669" s="119"/>
      <c r="J669" s="58">
        <f t="shared" si="126"/>
        <v>0</v>
      </c>
      <c r="K669" s="185" t="e">
        <f>VLOOKUP(C669,Personal!B:D,3,FALSE)</f>
        <v>#N/A</v>
      </c>
      <c r="L669" s="57">
        <f t="shared" si="127"/>
        <v>0</v>
      </c>
      <c r="M669" s="56">
        <f t="shared" si="124"/>
        <v>0</v>
      </c>
      <c r="N669" s="101" t="str">
        <f t="shared" ref="N669:N675" si="130">IF(J669=L669,"OK","LIMITADO A MÁXIMO CONVOCATORIA")</f>
        <v>OK</v>
      </c>
      <c r="O669" s="103"/>
    </row>
    <row r="670" spans="2:15">
      <c r="B670" s="99">
        <v>23</v>
      </c>
      <c r="C670" s="154"/>
      <c r="D670" s="157"/>
      <c r="E670" s="135">
        <f>IF(C670=0,0,VLOOKUP(C670,Personal!B:C,2,FALSE))</f>
        <v>0</v>
      </c>
      <c r="F670" s="155"/>
      <c r="G670" s="68">
        <f t="shared" si="125"/>
        <v>0</v>
      </c>
      <c r="I670" s="119"/>
      <c r="J670" s="58">
        <f t="shared" si="126"/>
        <v>0</v>
      </c>
      <c r="K670" s="185" t="e">
        <f>VLOOKUP(C670,Personal!B:D,3,FALSE)</f>
        <v>#N/A</v>
      </c>
      <c r="L670" s="57">
        <f t="shared" si="127"/>
        <v>0</v>
      </c>
      <c r="M670" s="56">
        <f t="shared" si="124"/>
        <v>0</v>
      </c>
      <c r="N670" s="101" t="str">
        <f t="shared" si="130"/>
        <v>OK</v>
      </c>
      <c r="O670" s="103"/>
    </row>
    <row r="671" spans="2:15">
      <c r="B671" s="99">
        <v>24</v>
      </c>
      <c r="C671" s="154"/>
      <c r="D671" s="157"/>
      <c r="E671" s="135">
        <f>IF(C671=0,0,VLOOKUP(C671,Personal!B:C,2,FALSE))</f>
        <v>0</v>
      </c>
      <c r="F671" s="155"/>
      <c r="G671" s="68">
        <f t="shared" si="125"/>
        <v>0</v>
      </c>
      <c r="I671" s="119"/>
      <c r="J671" s="58">
        <f t="shared" si="126"/>
        <v>0</v>
      </c>
      <c r="K671" s="185" t="e">
        <f>VLOOKUP(C671,Personal!B:D,3,FALSE)</f>
        <v>#N/A</v>
      </c>
      <c r="L671" s="57">
        <f t="shared" si="127"/>
        <v>0</v>
      </c>
      <c r="M671" s="56">
        <f t="shared" si="124"/>
        <v>0</v>
      </c>
      <c r="N671" s="101" t="str">
        <f t="shared" si="130"/>
        <v>OK</v>
      </c>
      <c r="O671" s="103"/>
    </row>
    <row r="672" spans="2:15">
      <c r="B672" s="99">
        <v>25</v>
      </c>
      <c r="C672" s="154"/>
      <c r="D672" s="157"/>
      <c r="E672" s="135">
        <f>IF(C672=0,0,VLOOKUP(C672,Personal!B:C,2,FALSE))</f>
        <v>0</v>
      </c>
      <c r="F672" s="155"/>
      <c r="G672" s="68">
        <f t="shared" si="125"/>
        <v>0</v>
      </c>
      <c r="I672" s="119"/>
      <c r="J672" s="58">
        <f t="shared" si="126"/>
        <v>0</v>
      </c>
      <c r="K672" s="185" t="e">
        <f>VLOOKUP(C672,Personal!B:D,3,FALSE)</f>
        <v>#N/A</v>
      </c>
      <c r="L672" s="57">
        <f t="shared" si="127"/>
        <v>0</v>
      </c>
      <c r="M672" s="56">
        <f t="shared" si="124"/>
        <v>0</v>
      </c>
      <c r="N672" s="101" t="str">
        <f t="shared" si="130"/>
        <v>OK</v>
      </c>
      <c r="O672" s="103"/>
    </row>
    <row r="673" spans="1:15">
      <c r="B673" s="99">
        <v>26</v>
      </c>
      <c r="C673" s="154"/>
      <c r="D673" s="157"/>
      <c r="E673" s="135">
        <f>IF(C673=0,0,VLOOKUP(C673,Personal!B:C,2,FALSE))</f>
        <v>0</v>
      </c>
      <c r="F673" s="155"/>
      <c r="G673" s="68">
        <f t="shared" si="125"/>
        <v>0</v>
      </c>
      <c r="I673" s="119"/>
      <c r="J673" s="58">
        <f t="shared" si="126"/>
        <v>0</v>
      </c>
      <c r="K673" s="185" t="e">
        <f>VLOOKUP(C673,Personal!B:D,3,FALSE)</f>
        <v>#N/A</v>
      </c>
      <c r="L673" s="57">
        <f t="shared" si="127"/>
        <v>0</v>
      </c>
      <c r="M673" s="56">
        <f t="shared" si="124"/>
        <v>0</v>
      </c>
      <c r="N673" s="101" t="str">
        <f t="shared" si="130"/>
        <v>OK</v>
      </c>
      <c r="O673" s="103"/>
    </row>
    <row r="674" spans="1:15">
      <c r="B674" s="99">
        <v>27</v>
      </c>
      <c r="C674" s="154"/>
      <c r="D674" s="157"/>
      <c r="E674" s="135">
        <f>IF(C674=0,0,VLOOKUP(C674,Personal!B:C,2,FALSE))</f>
        <v>0</v>
      </c>
      <c r="F674" s="155"/>
      <c r="G674" s="68">
        <f t="shared" si="125"/>
        <v>0</v>
      </c>
      <c r="I674" s="119"/>
      <c r="J674" s="58">
        <f t="shared" si="126"/>
        <v>0</v>
      </c>
      <c r="K674" s="185" t="e">
        <f>VLOOKUP(C674,Personal!B:D,3,FALSE)</f>
        <v>#N/A</v>
      </c>
      <c r="L674" s="57">
        <f t="shared" si="127"/>
        <v>0</v>
      </c>
      <c r="M674" s="56">
        <f t="shared" si="124"/>
        <v>0</v>
      </c>
      <c r="N674" s="101" t="str">
        <f t="shared" si="130"/>
        <v>OK</v>
      </c>
      <c r="O674" s="103"/>
    </row>
    <row r="675" spans="1:15">
      <c r="B675" s="99">
        <v>28</v>
      </c>
      <c r="C675" s="154"/>
      <c r="D675" s="157"/>
      <c r="E675" s="135">
        <f>IF(C675=0,0,VLOOKUP(C675,Personal!B:C,2,FALSE))</f>
        <v>0</v>
      </c>
      <c r="F675" s="155"/>
      <c r="G675" s="68">
        <f t="shared" si="125"/>
        <v>0</v>
      </c>
      <c r="I675" s="119"/>
      <c r="J675" s="58">
        <f t="shared" si="126"/>
        <v>0</v>
      </c>
      <c r="K675" s="185" t="e">
        <f>VLOOKUP(C675,Personal!B:D,3,FALSE)</f>
        <v>#N/A</v>
      </c>
      <c r="L675" s="57">
        <f t="shared" si="127"/>
        <v>0</v>
      </c>
      <c r="M675" s="56">
        <f t="shared" si="124"/>
        <v>0</v>
      </c>
      <c r="N675" s="101" t="str">
        <f t="shared" si="130"/>
        <v>OK</v>
      </c>
      <c r="O675" s="103"/>
    </row>
    <row r="676" spans="1:15">
      <c r="B676" s="99">
        <v>29</v>
      </c>
      <c r="C676" s="154"/>
      <c r="D676" s="157"/>
      <c r="E676" s="135">
        <f>IF(C676=0,0,VLOOKUP(C676,Personal!B:C,2,FALSE))</f>
        <v>0</v>
      </c>
      <c r="F676" s="155"/>
      <c r="G676" s="68">
        <f t="shared" si="125"/>
        <v>0</v>
      </c>
      <c r="I676" s="119"/>
      <c r="J676" s="58">
        <f t="shared" si="126"/>
        <v>0</v>
      </c>
      <c r="K676" s="185" t="e">
        <f>VLOOKUP(C676,Personal!B:D,3,FALSE)</f>
        <v>#N/A</v>
      </c>
      <c r="L676" s="57">
        <f t="shared" si="127"/>
        <v>0</v>
      </c>
      <c r="M676" s="56">
        <f t="shared" si="124"/>
        <v>0</v>
      </c>
      <c r="N676" s="101" t="str">
        <f>IF(J676=L676,"OK","LIMITADO A MÁXIMO CONVOCATORIA")</f>
        <v>OK</v>
      </c>
      <c r="O676" s="103"/>
    </row>
    <row r="677" spans="1:15" ht="13.5" thickBot="1">
      <c r="B677" s="99">
        <v>30</v>
      </c>
      <c r="C677" s="154"/>
      <c r="D677" s="157"/>
      <c r="E677" s="135">
        <f>IF(C677=0,0,VLOOKUP(C677,Personal!B:C,2,FALSE))</f>
        <v>0</v>
      </c>
      <c r="F677" s="155"/>
      <c r="G677" s="68">
        <f t="shared" si="125"/>
        <v>0</v>
      </c>
      <c r="I677" s="119"/>
      <c r="J677" s="58">
        <f t="shared" si="126"/>
        <v>0</v>
      </c>
      <c r="K677" s="185" t="e">
        <f>VLOOKUP(C677,Personal!B:D,3,FALSE)</f>
        <v>#N/A</v>
      </c>
      <c r="L677" s="57">
        <f t="shared" si="127"/>
        <v>0</v>
      </c>
      <c r="M677" s="56">
        <f t="shared" si="124"/>
        <v>0</v>
      </c>
      <c r="N677" s="101" t="str">
        <f>IF(J677=L677,"OK","LIMITADO A MÁXIMO CONVOCATORIA")</f>
        <v>OK</v>
      </c>
      <c r="O677" s="103"/>
    </row>
    <row r="678" spans="1:15" ht="26.25" thickBot="1">
      <c r="C678" s="131" t="s">
        <v>1554</v>
      </c>
      <c r="D678" s="131"/>
      <c r="E678" s="132"/>
      <c r="F678" s="133">
        <f>+SUM(F648:F677)</f>
        <v>0</v>
      </c>
      <c r="G678" s="133">
        <f>+SUM(G648:G677)</f>
        <v>0</v>
      </c>
      <c r="I678" s="119"/>
      <c r="J678" s="104" t="s">
        <v>1547</v>
      </c>
      <c r="K678" s="125"/>
      <c r="L678" s="105" t="s">
        <v>1547</v>
      </c>
      <c r="M678" s="89">
        <f>+SUM(M648:M677)</f>
        <v>0</v>
      </c>
      <c r="N678" s="118"/>
      <c r="O678" s="128"/>
    </row>
    <row r="679" spans="1:15" ht="13.5" thickBot="1">
      <c r="I679" s="120"/>
      <c r="J679" s="121"/>
      <c r="K679" s="121"/>
      <c r="L679" s="121"/>
      <c r="M679" s="121"/>
      <c r="N679" s="121"/>
      <c r="O679" s="108"/>
    </row>
    <row r="680" spans="1:15" ht="13.5" thickBot="1"/>
    <row r="681" spans="1:15" s="16" customFormat="1" ht="25.5">
      <c r="A681" s="87"/>
      <c r="B681" s="87"/>
      <c r="C681" s="129" t="s">
        <v>1530</v>
      </c>
      <c r="D681" s="158" t="s">
        <v>1046</v>
      </c>
      <c r="F681" s="129" t="s">
        <v>1641</v>
      </c>
      <c r="G681" s="130"/>
      <c r="H681" s="23"/>
      <c r="I681" s="113"/>
      <c r="J681" s="85"/>
      <c r="K681" s="85"/>
      <c r="L681" s="114"/>
      <c r="M681" s="85"/>
      <c r="N681" s="115"/>
      <c r="O681" s="94"/>
    </row>
    <row r="682" spans="1:15" s="16" customFormat="1" ht="63.75">
      <c r="A682" s="87"/>
      <c r="B682" s="87"/>
      <c r="C682" s="13" t="s">
        <v>1038</v>
      </c>
      <c r="D682" s="88" t="s">
        <v>1543</v>
      </c>
      <c r="E682" s="88" t="s">
        <v>1553</v>
      </c>
      <c r="F682" s="13" t="s">
        <v>1639</v>
      </c>
      <c r="G682" s="13" t="s">
        <v>1640</v>
      </c>
      <c r="H682" s="23"/>
      <c r="I682" s="116"/>
      <c r="J682" s="95" t="s">
        <v>1544</v>
      </c>
      <c r="K682" s="95" t="s">
        <v>1593</v>
      </c>
      <c r="L682" s="96" t="s">
        <v>1651</v>
      </c>
      <c r="M682" s="13" t="s">
        <v>1546</v>
      </c>
      <c r="N682" s="88" t="s">
        <v>1652</v>
      </c>
      <c r="O682" s="98"/>
    </row>
    <row r="683" spans="1:15">
      <c r="B683" s="99">
        <v>1</v>
      </c>
      <c r="C683" s="154"/>
      <c r="D683" s="157"/>
      <c r="E683" s="135">
        <f>IF(C683=0,0,VLOOKUP(C683,Personal!B:C,2,FALSE))</f>
        <v>0</v>
      </c>
      <c r="F683" s="155"/>
      <c r="G683" s="68">
        <f>IF(F683=0,0,E683/K683*F683)</f>
        <v>0</v>
      </c>
      <c r="I683" s="117"/>
      <c r="J683" s="58">
        <f>IF(E683=0,0,E683/K683)</f>
        <v>0</v>
      </c>
      <c r="K683" s="185" t="e">
        <f>VLOOKUP(C683,Personal!B:D,3,FALSE)</f>
        <v>#N/A</v>
      </c>
      <c r="L683" s="57">
        <f>+MIN(J683,80)</f>
        <v>0</v>
      </c>
      <c r="M683" s="56">
        <f t="shared" ref="M683:M712" si="131">+L683*F683</f>
        <v>0</v>
      </c>
      <c r="N683" s="101" t="str">
        <f>IF(J683=L683,"OK","LIMITADO A MÁXIMO CONVOCATORIA")</f>
        <v>OK</v>
      </c>
      <c r="O683" s="103"/>
    </row>
    <row r="684" spans="1:15">
      <c r="B684" s="99">
        <v>2</v>
      </c>
      <c r="C684" s="154"/>
      <c r="D684" s="157"/>
      <c r="E684" s="135">
        <f>IF(C684=0,0,VLOOKUP(C684,Personal!B:C,2,FALSE))</f>
        <v>0</v>
      </c>
      <c r="F684" s="155"/>
      <c r="G684" s="68">
        <f t="shared" ref="G684:G712" si="132">IF(F684=0,0,E684/K684*F684)</f>
        <v>0</v>
      </c>
      <c r="I684" s="119"/>
      <c r="J684" s="58">
        <f t="shared" ref="J684:J712" si="133">IF(E684=0,0,E684/K684)</f>
        <v>0</v>
      </c>
      <c r="K684" s="185" t="e">
        <f>VLOOKUP(C684,Personal!B:D,3,FALSE)</f>
        <v>#N/A</v>
      </c>
      <c r="L684" s="57">
        <f t="shared" ref="L684:L712" si="134">+MIN(J684,80)</f>
        <v>0</v>
      </c>
      <c r="M684" s="56">
        <f t="shared" si="131"/>
        <v>0</v>
      </c>
      <c r="N684" s="101" t="str">
        <f t="shared" ref="N684:N691" si="135">IF(J684=L684,"OK","LIMITADO A MÁXIMO CONVOCATORIA")</f>
        <v>OK</v>
      </c>
      <c r="O684" s="103"/>
    </row>
    <row r="685" spans="1:15">
      <c r="B685" s="99">
        <v>3</v>
      </c>
      <c r="C685" s="154"/>
      <c r="D685" s="157"/>
      <c r="E685" s="135">
        <f>IF(C685=0,0,VLOOKUP(C685,Personal!B:C,2,FALSE))</f>
        <v>0</v>
      </c>
      <c r="F685" s="155"/>
      <c r="G685" s="68">
        <f t="shared" si="132"/>
        <v>0</v>
      </c>
      <c r="I685" s="119"/>
      <c r="J685" s="58">
        <f t="shared" si="133"/>
        <v>0</v>
      </c>
      <c r="K685" s="185" t="e">
        <f>VLOOKUP(C685,Personal!B:D,3,FALSE)</f>
        <v>#N/A</v>
      </c>
      <c r="L685" s="57">
        <f t="shared" si="134"/>
        <v>0</v>
      </c>
      <c r="M685" s="56">
        <f t="shared" si="131"/>
        <v>0</v>
      </c>
      <c r="N685" s="101" t="str">
        <f t="shared" si="135"/>
        <v>OK</v>
      </c>
      <c r="O685" s="103"/>
    </row>
    <row r="686" spans="1:15">
      <c r="B686" s="99">
        <v>4</v>
      </c>
      <c r="C686" s="154"/>
      <c r="D686" s="157"/>
      <c r="E686" s="135">
        <f>IF(C686=0,0,VLOOKUP(C686,Personal!B:C,2,FALSE))</f>
        <v>0</v>
      </c>
      <c r="F686" s="155"/>
      <c r="G686" s="68">
        <f t="shared" si="132"/>
        <v>0</v>
      </c>
      <c r="I686" s="119"/>
      <c r="J686" s="58">
        <f t="shared" si="133"/>
        <v>0</v>
      </c>
      <c r="K686" s="185" t="e">
        <f>VLOOKUP(C686,Personal!B:D,3,FALSE)</f>
        <v>#N/A</v>
      </c>
      <c r="L686" s="57">
        <f t="shared" si="134"/>
        <v>0</v>
      </c>
      <c r="M686" s="56">
        <f t="shared" si="131"/>
        <v>0</v>
      </c>
      <c r="N686" s="101" t="str">
        <f t="shared" si="135"/>
        <v>OK</v>
      </c>
      <c r="O686" s="103"/>
    </row>
    <row r="687" spans="1:15">
      <c r="B687" s="99">
        <v>5</v>
      </c>
      <c r="C687" s="154"/>
      <c r="D687" s="157"/>
      <c r="E687" s="135">
        <f>IF(C687=0,0,VLOOKUP(C687,Personal!B:C,2,FALSE))</f>
        <v>0</v>
      </c>
      <c r="F687" s="155"/>
      <c r="G687" s="68">
        <f t="shared" si="132"/>
        <v>0</v>
      </c>
      <c r="I687" s="119"/>
      <c r="J687" s="58">
        <f t="shared" si="133"/>
        <v>0</v>
      </c>
      <c r="K687" s="185" t="e">
        <f>VLOOKUP(C687,Personal!B:D,3,FALSE)</f>
        <v>#N/A</v>
      </c>
      <c r="L687" s="57">
        <f t="shared" si="134"/>
        <v>0</v>
      </c>
      <c r="M687" s="56">
        <f t="shared" si="131"/>
        <v>0</v>
      </c>
      <c r="N687" s="101" t="str">
        <f t="shared" si="135"/>
        <v>OK</v>
      </c>
      <c r="O687" s="103"/>
    </row>
    <row r="688" spans="1:15">
      <c r="B688" s="99">
        <v>6</v>
      </c>
      <c r="C688" s="154"/>
      <c r="D688" s="157"/>
      <c r="E688" s="135">
        <f>IF(C688=0,0,VLOOKUP(C688,Personal!B:C,2,FALSE))</f>
        <v>0</v>
      </c>
      <c r="F688" s="155"/>
      <c r="G688" s="68">
        <f t="shared" si="132"/>
        <v>0</v>
      </c>
      <c r="I688" s="119"/>
      <c r="J688" s="58">
        <f t="shared" si="133"/>
        <v>0</v>
      </c>
      <c r="K688" s="185" t="e">
        <f>VLOOKUP(C688,Personal!B:D,3,FALSE)</f>
        <v>#N/A</v>
      </c>
      <c r="L688" s="57">
        <f t="shared" si="134"/>
        <v>0</v>
      </c>
      <c r="M688" s="56">
        <f t="shared" si="131"/>
        <v>0</v>
      </c>
      <c r="N688" s="101" t="str">
        <f t="shared" si="135"/>
        <v>OK</v>
      </c>
      <c r="O688" s="103"/>
    </row>
    <row r="689" spans="2:15">
      <c r="B689" s="99">
        <v>7</v>
      </c>
      <c r="C689" s="154"/>
      <c r="D689" s="157"/>
      <c r="E689" s="135">
        <f>IF(C689=0,0,VLOOKUP(C689,Personal!B:C,2,FALSE))</f>
        <v>0</v>
      </c>
      <c r="F689" s="155"/>
      <c r="G689" s="68">
        <f t="shared" si="132"/>
        <v>0</v>
      </c>
      <c r="I689" s="119"/>
      <c r="J689" s="58">
        <f t="shared" si="133"/>
        <v>0</v>
      </c>
      <c r="K689" s="185" t="e">
        <f>VLOOKUP(C689,Personal!B:D,3,FALSE)</f>
        <v>#N/A</v>
      </c>
      <c r="L689" s="57">
        <f t="shared" si="134"/>
        <v>0</v>
      </c>
      <c r="M689" s="56">
        <f t="shared" si="131"/>
        <v>0</v>
      </c>
      <c r="N689" s="101" t="str">
        <f t="shared" si="135"/>
        <v>OK</v>
      </c>
      <c r="O689" s="103"/>
    </row>
    <row r="690" spans="2:15">
      <c r="B690" s="99">
        <v>8</v>
      </c>
      <c r="C690" s="154"/>
      <c r="D690" s="157"/>
      <c r="E690" s="135">
        <f>IF(C690=0,0,VLOOKUP(C690,Personal!B:C,2,FALSE))</f>
        <v>0</v>
      </c>
      <c r="F690" s="155"/>
      <c r="G690" s="68">
        <f t="shared" si="132"/>
        <v>0</v>
      </c>
      <c r="I690" s="119"/>
      <c r="J690" s="58">
        <f t="shared" si="133"/>
        <v>0</v>
      </c>
      <c r="K690" s="185" t="e">
        <f>VLOOKUP(C690,Personal!B:D,3,FALSE)</f>
        <v>#N/A</v>
      </c>
      <c r="L690" s="57">
        <f t="shared" si="134"/>
        <v>0</v>
      </c>
      <c r="M690" s="56">
        <f t="shared" si="131"/>
        <v>0</v>
      </c>
      <c r="N690" s="101" t="str">
        <f t="shared" si="135"/>
        <v>OK</v>
      </c>
      <c r="O690" s="103"/>
    </row>
    <row r="691" spans="2:15">
      <c r="B691" s="99">
        <v>9</v>
      </c>
      <c r="C691" s="154"/>
      <c r="D691" s="157"/>
      <c r="E691" s="135">
        <f>IF(C691=0,0,VLOOKUP(C691,Personal!B:C,2,FALSE))</f>
        <v>0</v>
      </c>
      <c r="F691" s="155"/>
      <c r="G691" s="68">
        <f t="shared" si="132"/>
        <v>0</v>
      </c>
      <c r="I691" s="119"/>
      <c r="J691" s="58">
        <f t="shared" si="133"/>
        <v>0</v>
      </c>
      <c r="K691" s="185" t="e">
        <f>VLOOKUP(C691,Personal!B:D,3,FALSE)</f>
        <v>#N/A</v>
      </c>
      <c r="L691" s="57">
        <f t="shared" si="134"/>
        <v>0</v>
      </c>
      <c r="M691" s="56">
        <f t="shared" si="131"/>
        <v>0</v>
      </c>
      <c r="N691" s="101" t="str">
        <f t="shared" si="135"/>
        <v>OK</v>
      </c>
      <c r="O691" s="103"/>
    </row>
    <row r="692" spans="2:15">
      <c r="B692" s="99">
        <v>10</v>
      </c>
      <c r="C692" s="154"/>
      <c r="D692" s="157"/>
      <c r="E692" s="135">
        <f>IF(C692=0,0,VLOOKUP(C692,Personal!B:C,2,FALSE))</f>
        <v>0</v>
      </c>
      <c r="F692" s="155"/>
      <c r="G692" s="68">
        <f t="shared" si="132"/>
        <v>0</v>
      </c>
      <c r="I692" s="119"/>
      <c r="J692" s="58">
        <f t="shared" si="133"/>
        <v>0</v>
      </c>
      <c r="K692" s="185" t="e">
        <f>VLOOKUP(C692,Personal!B:D,3,FALSE)</f>
        <v>#N/A</v>
      </c>
      <c r="L692" s="57">
        <f t="shared" si="134"/>
        <v>0</v>
      </c>
      <c r="M692" s="56">
        <f t="shared" si="131"/>
        <v>0</v>
      </c>
      <c r="N692" s="101" t="str">
        <f>IF(J692=L692,"OK","LIMITADO A MÁXIMO CONVOCATORIA")</f>
        <v>OK</v>
      </c>
      <c r="O692" s="103"/>
    </row>
    <row r="693" spans="2:15">
      <c r="B693" s="99">
        <v>11</v>
      </c>
      <c r="C693" s="154"/>
      <c r="D693" s="157"/>
      <c r="E693" s="135">
        <f>IF(C693=0,0,VLOOKUP(C693,Personal!B:C,2,FALSE))</f>
        <v>0</v>
      </c>
      <c r="F693" s="155"/>
      <c r="G693" s="68">
        <f t="shared" si="132"/>
        <v>0</v>
      </c>
      <c r="I693" s="119"/>
      <c r="J693" s="58">
        <f t="shared" si="133"/>
        <v>0</v>
      </c>
      <c r="K693" s="185" t="e">
        <f>VLOOKUP(C693,Personal!B:D,3,FALSE)</f>
        <v>#N/A</v>
      </c>
      <c r="L693" s="57">
        <f t="shared" si="134"/>
        <v>0</v>
      </c>
      <c r="M693" s="56">
        <f t="shared" si="131"/>
        <v>0</v>
      </c>
      <c r="N693" s="101" t="str">
        <f>IF(J693=L693,"OK","LIMITADO A MÁXIMO CONVOCATORIA")</f>
        <v>OK</v>
      </c>
      <c r="O693" s="103"/>
    </row>
    <row r="694" spans="2:15">
      <c r="B694" s="99">
        <v>12</v>
      </c>
      <c r="C694" s="154"/>
      <c r="D694" s="157"/>
      <c r="E694" s="135">
        <f>IF(C694=0,0,VLOOKUP(C694,Personal!B:C,2,FALSE))</f>
        <v>0</v>
      </c>
      <c r="F694" s="155"/>
      <c r="G694" s="68">
        <f t="shared" si="132"/>
        <v>0</v>
      </c>
      <c r="I694" s="119"/>
      <c r="J694" s="58">
        <f t="shared" si="133"/>
        <v>0</v>
      </c>
      <c r="K694" s="185" t="e">
        <f>VLOOKUP(C694,Personal!B:D,3,FALSE)</f>
        <v>#N/A</v>
      </c>
      <c r="L694" s="57">
        <f t="shared" si="134"/>
        <v>0</v>
      </c>
      <c r="M694" s="56">
        <f t="shared" si="131"/>
        <v>0</v>
      </c>
      <c r="N694" s="101" t="str">
        <f>IF(J694=L694,"OK","LIMITADO A MÁXIMO CONVOCATORIA")</f>
        <v>OK</v>
      </c>
      <c r="O694" s="103"/>
    </row>
    <row r="695" spans="2:15">
      <c r="B695" s="99">
        <v>13</v>
      </c>
      <c r="C695" s="154"/>
      <c r="D695" s="157"/>
      <c r="E695" s="135">
        <f>IF(C695=0,0,VLOOKUP(C695,Personal!B:C,2,FALSE))</f>
        <v>0</v>
      </c>
      <c r="F695" s="155"/>
      <c r="G695" s="68">
        <f t="shared" si="132"/>
        <v>0</v>
      </c>
      <c r="I695" s="119"/>
      <c r="J695" s="58">
        <f t="shared" si="133"/>
        <v>0</v>
      </c>
      <c r="K695" s="185" t="e">
        <f>VLOOKUP(C695,Personal!B:D,3,FALSE)</f>
        <v>#N/A</v>
      </c>
      <c r="L695" s="57">
        <f t="shared" si="134"/>
        <v>0</v>
      </c>
      <c r="M695" s="56">
        <f t="shared" si="131"/>
        <v>0</v>
      </c>
      <c r="N695" s="101" t="str">
        <f t="shared" ref="N695:N700" si="136">IF(J695=L695,"OK","LIMITADO A MÁXIMO CONVOCATORIA")</f>
        <v>OK</v>
      </c>
      <c r="O695" s="103"/>
    </row>
    <row r="696" spans="2:15">
      <c r="B696" s="99">
        <v>14</v>
      </c>
      <c r="C696" s="154"/>
      <c r="D696" s="157"/>
      <c r="E696" s="135">
        <f>IF(C696=0,0,VLOOKUP(C696,Personal!B:C,2,FALSE))</f>
        <v>0</v>
      </c>
      <c r="F696" s="155"/>
      <c r="G696" s="68">
        <f t="shared" si="132"/>
        <v>0</v>
      </c>
      <c r="I696" s="119"/>
      <c r="J696" s="58">
        <f t="shared" si="133"/>
        <v>0</v>
      </c>
      <c r="K696" s="185" t="e">
        <f>VLOOKUP(C696,Personal!B:D,3,FALSE)</f>
        <v>#N/A</v>
      </c>
      <c r="L696" s="57">
        <f t="shared" si="134"/>
        <v>0</v>
      </c>
      <c r="M696" s="56">
        <f t="shared" si="131"/>
        <v>0</v>
      </c>
      <c r="N696" s="101" t="str">
        <f t="shared" si="136"/>
        <v>OK</v>
      </c>
      <c r="O696" s="103"/>
    </row>
    <row r="697" spans="2:15">
      <c r="B697" s="99">
        <v>15</v>
      </c>
      <c r="C697" s="154"/>
      <c r="D697" s="157"/>
      <c r="E697" s="135">
        <f>IF(C697=0,0,VLOOKUP(C697,Personal!B:C,2,FALSE))</f>
        <v>0</v>
      </c>
      <c r="F697" s="155"/>
      <c r="G697" s="68">
        <f t="shared" si="132"/>
        <v>0</v>
      </c>
      <c r="I697" s="119"/>
      <c r="J697" s="58">
        <f t="shared" si="133"/>
        <v>0</v>
      </c>
      <c r="K697" s="185" t="e">
        <f>VLOOKUP(C697,Personal!B:D,3,FALSE)</f>
        <v>#N/A</v>
      </c>
      <c r="L697" s="57">
        <f t="shared" si="134"/>
        <v>0</v>
      </c>
      <c r="M697" s="56">
        <f t="shared" si="131"/>
        <v>0</v>
      </c>
      <c r="N697" s="101" t="str">
        <f t="shared" si="136"/>
        <v>OK</v>
      </c>
      <c r="O697" s="103"/>
    </row>
    <row r="698" spans="2:15">
      <c r="B698" s="99">
        <v>16</v>
      </c>
      <c r="C698" s="154"/>
      <c r="D698" s="157"/>
      <c r="E698" s="135">
        <f>IF(C698=0,0,VLOOKUP(C698,Personal!B:C,2,FALSE))</f>
        <v>0</v>
      </c>
      <c r="F698" s="155"/>
      <c r="G698" s="68">
        <f t="shared" si="132"/>
        <v>0</v>
      </c>
      <c r="I698" s="119"/>
      <c r="J698" s="58">
        <f t="shared" si="133"/>
        <v>0</v>
      </c>
      <c r="K698" s="185" t="e">
        <f>VLOOKUP(C698,Personal!B:D,3,FALSE)</f>
        <v>#N/A</v>
      </c>
      <c r="L698" s="57">
        <f t="shared" si="134"/>
        <v>0</v>
      </c>
      <c r="M698" s="56">
        <f t="shared" si="131"/>
        <v>0</v>
      </c>
      <c r="N698" s="101" t="str">
        <f t="shared" si="136"/>
        <v>OK</v>
      </c>
      <c r="O698" s="103"/>
    </row>
    <row r="699" spans="2:15">
      <c r="B699" s="99">
        <v>17</v>
      </c>
      <c r="C699" s="154"/>
      <c r="D699" s="157"/>
      <c r="E699" s="135">
        <f>IF(C699=0,0,VLOOKUP(C699,Personal!B:C,2,FALSE))</f>
        <v>0</v>
      </c>
      <c r="F699" s="155"/>
      <c r="G699" s="68">
        <f t="shared" si="132"/>
        <v>0</v>
      </c>
      <c r="I699" s="119"/>
      <c r="J699" s="58">
        <f t="shared" si="133"/>
        <v>0</v>
      </c>
      <c r="K699" s="185" t="e">
        <f>VLOOKUP(C699,Personal!B:D,3,FALSE)</f>
        <v>#N/A</v>
      </c>
      <c r="L699" s="57">
        <f t="shared" si="134"/>
        <v>0</v>
      </c>
      <c r="M699" s="56">
        <f t="shared" si="131"/>
        <v>0</v>
      </c>
      <c r="N699" s="101" t="str">
        <f t="shared" si="136"/>
        <v>OK</v>
      </c>
      <c r="O699" s="103"/>
    </row>
    <row r="700" spans="2:15">
      <c r="B700" s="99">
        <v>18</v>
      </c>
      <c r="C700" s="154"/>
      <c r="D700" s="157"/>
      <c r="E700" s="135">
        <f>IF(C700=0,0,VLOOKUP(C700,Personal!B:C,2,FALSE))</f>
        <v>0</v>
      </c>
      <c r="F700" s="155"/>
      <c r="G700" s="68">
        <f t="shared" si="132"/>
        <v>0</v>
      </c>
      <c r="I700" s="119"/>
      <c r="J700" s="58">
        <f t="shared" si="133"/>
        <v>0</v>
      </c>
      <c r="K700" s="185" t="e">
        <f>VLOOKUP(C700,Personal!B:D,3,FALSE)</f>
        <v>#N/A</v>
      </c>
      <c r="L700" s="57">
        <f t="shared" si="134"/>
        <v>0</v>
      </c>
      <c r="M700" s="56">
        <f t="shared" si="131"/>
        <v>0</v>
      </c>
      <c r="N700" s="101" t="str">
        <f t="shared" si="136"/>
        <v>OK</v>
      </c>
      <c r="O700" s="103"/>
    </row>
    <row r="701" spans="2:15">
      <c r="B701" s="99">
        <v>19</v>
      </c>
      <c r="C701" s="154"/>
      <c r="D701" s="157"/>
      <c r="E701" s="135">
        <f>IF(C701=0,0,VLOOKUP(C701,Personal!B:C,2,FALSE))</f>
        <v>0</v>
      </c>
      <c r="F701" s="155"/>
      <c r="G701" s="68">
        <f t="shared" si="132"/>
        <v>0</v>
      </c>
      <c r="I701" s="119"/>
      <c r="J701" s="58">
        <f t="shared" si="133"/>
        <v>0</v>
      </c>
      <c r="K701" s="185" t="e">
        <f>VLOOKUP(C701,Personal!B:D,3,FALSE)</f>
        <v>#N/A</v>
      </c>
      <c r="L701" s="57">
        <f t="shared" si="134"/>
        <v>0</v>
      </c>
      <c r="M701" s="56">
        <f t="shared" si="131"/>
        <v>0</v>
      </c>
      <c r="N701" s="101" t="str">
        <f>IF(J701=L701,"OK","LIMITADO A MÁXIMO CONVOCATORIA")</f>
        <v>OK</v>
      </c>
      <c r="O701" s="103"/>
    </row>
    <row r="702" spans="2:15">
      <c r="B702" s="99">
        <v>20</v>
      </c>
      <c r="C702" s="154"/>
      <c r="D702" s="157"/>
      <c r="E702" s="135">
        <f>IF(C702=0,0,VLOOKUP(C702,Personal!B:C,2,FALSE))</f>
        <v>0</v>
      </c>
      <c r="F702" s="155"/>
      <c r="G702" s="68">
        <f t="shared" si="132"/>
        <v>0</v>
      </c>
      <c r="I702" s="119"/>
      <c r="J702" s="58">
        <f t="shared" si="133"/>
        <v>0</v>
      </c>
      <c r="K702" s="185" t="e">
        <f>VLOOKUP(C702,Personal!B:D,3,FALSE)</f>
        <v>#N/A</v>
      </c>
      <c r="L702" s="57">
        <f t="shared" si="134"/>
        <v>0</v>
      </c>
      <c r="M702" s="56">
        <f t="shared" si="131"/>
        <v>0</v>
      </c>
      <c r="N702" s="101" t="str">
        <f>IF(J702=L702,"OK","LIMITADO A MÁXIMO CONVOCATORIA")</f>
        <v>OK</v>
      </c>
      <c r="O702" s="103"/>
    </row>
    <row r="703" spans="2:15">
      <c r="B703" s="99">
        <v>21</v>
      </c>
      <c r="C703" s="154"/>
      <c r="D703" s="154"/>
      <c r="E703" s="135">
        <f>IF(C703=0,0,VLOOKUP(C703,Personal!B:C,2,FALSE))</f>
        <v>0</v>
      </c>
      <c r="F703" s="155"/>
      <c r="G703" s="68">
        <f t="shared" si="132"/>
        <v>0</v>
      </c>
      <c r="I703" s="119"/>
      <c r="J703" s="58">
        <f t="shared" si="133"/>
        <v>0</v>
      </c>
      <c r="K703" s="185" t="e">
        <f>VLOOKUP(C703,Personal!B:D,3,FALSE)</f>
        <v>#N/A</v>
      </c>
      <c r="L703" s="57">
        <f t="shared" si="134"/>
        <v>0</v>
      </c>
      <c r="M703" s="56">
        <f t="shared" si="131"/>
        <v>0</v>
      </c>
      <c r="N703" s="101" t="str">
        <f>IF(J703=L703,"OK","LIMITADO A MÁXIMO CONVOCATORIA")</f>
        <v>OK</v>
      </c>
      <c r="O703" s="103"/>
    </row>
    <row r="704" spans="2:15">
      <c r="B704" s="99">
        <v>22</v>
      </c>
      <c r="C704" s="154"/>
      <c r="D704" s="157"/>
      <c r="E704" s="135">
        <f>IF(C704=0,0,VLOOKUP(C704,Personal!B:C,2,FALSE))</f>
        <v>0</v>
      </c>
      <c r="F704" s="155"/>
      <c r="G704" s="68">
        <f t="shared" si="132"/>
        <v>0</v>
      </c>
      <c r="I704" s="119"/>
      <c r="J704" s="58">
        <f t="shared" si="133"/>
        <v>0</v>
      </c>
      <c r="K704" s="185" t="e">
        <f>VLOOKUP(C704,Personal!B:D,3,FALSE)</f>
        <v>#N/A</v>
      </c>
      <c r="L704" s="57">
        <f t="shared" si="134"/>
        <v>0</v>
      </c>
      <c r="M704" s="56">
        <f t="shared" si="131"/>
        <v>0</v>
      </c>
      <c r="N704" s="101" t="str">
        <f t="shared" ref="N704:N710" si="137">IF(J704=L704,"OK","LIMITADO A MÁXIMO CONVOCATORIA")</f>
        <v>OK</v>
      </c>
      <c r="O704" s="103"/>
    </row>
    <row r="705" spans="1:15">
      <c r="B705" s="99">
        <v>23</v>
      </c>
      <c r="C705" s="154"/>
      <c r="D705" s="157"/>
      <c r="E705" s="135">
        <f>IF(C705=0,0,VLOOKUP(C705,Personal!B:C,2,FALSE))</f>
        <v>0</v>
      </c>
      <c r="F705" s="155"/>
      <c r="G705" s="68">
        <f t="shared" si="132"/>
        <v>0</v>
      </c>
      <c r="I705" s="119"/>
      <c r="J705" s="58">
        <f t="shared" si="133"/>
        <v>0</v>
      </c>
      <c r="K705" s="185" t="e">
        <f>VLOOKUP(C705,Personal!B:D,3,FALSE)</f>
        <v>#N/A</v>
      </c>
      <c r="L705" s="57">
        <f t="shared" si="134"/>
        <v>0</v>
      </c>
      <c r="M705" s="56">
        <f t="shared" si="131"/>
        <v>0</v>
      </c>
      <c r="N705" s="101" t="str">
        <f t="shared" si="137"/>
        <v>OK</v>
      </c>
      <c r="O705" s="103"/>
    </row>
    <row r="706" spans="1:15">
      <c r="B706" s="99">
        <v>24</v>
      </c>
      <c r="C706" s="154"/>
      <c r="D706" s="157"/>
      <c r="E706" s="135">
        <f>IF(C706=0,0,VLOOKUP(C706,Personal!B:C,2,FALSE))</f>
        <v>0</v>
      </c>
      <c r="F706" s="155"/>
      <c r="G706" s="68">
        <f t="shared" si="132"/>
        <v>0</v>
      </c>
      <c r="I706" s="119"/>
      <c r="J706" s="58">
        <f t="shared" si="133"/>
        <v>0</v>
      </c>
      <c r="K706" s="185" t="e">
        <f>VLOOKUP(C706,Personal!B:D,3,FALSE)</f>
        <v>#N/A</v>
      </c>
      <c r="L706" s="57">
        <f t="shared" si="134"/>
        <v>0</v>
      </c>
      <c r="M706" s="56">
        <f t="shared" si="131"/>
        <v>0</v>
      </c>
      <c r="N706" s="101" t="str">
        <f t="shared" si="137"/>
        <v>OK</v>
      </c>
      <c r="O706" s="103"/>
    </row>
    <row r="707" spans="1:15">
      <c r="B707" s="99">
        <v>25</v>
      </c>
      <c r="C707" s="154"/>
      <c r="D707" s="157"/>
      <c r="E707" s="135">
        <f>IF(C707=0,0,VLOOKUP(C707,Personal!B:C,2,FALSE))</f>
        <v>0</v>
      </c>
      <c r="F707" s="155"/>
      <c r="G707" s="68">
        <f t="shared" si="132"/>
        <v>0</v>
      </c>
      <c r="I707" s="119"/>
      <c r="J707" s="58">
        <f t="shared" si="133"/>
        <v>0</v>
      </c>
      <c r="K707" s="185" t="e">
        <f>VLOOKUP(C707,Personal!B:D,3,FALSE)</f>
        <v>#N/A</v>
      </c>
      <c r="L707" s="57">
        <f t="shared" si="134"/>
        <v>0</v>
      </c>
      <c r="M707" s="56">
        <f t="shared" si="131"/>
        <v>0</v>
      </c>
      <c r="N707" s="101" t="str">
        <f t="shared" si="137"/>
        <v>OK</v>
      </c>
      <c r="O707" s="103"/>
    </row>
    <row r="708" spans="1:15">
      <c r="B708" s="99">
        <v>26</v>
      </c>
      <c r="C708" s="154"/>
      <c r="D708" s="157"/>
      <c r="E708" s="135">
        <f>IF(C708=0,0,VLOOKUP(C708,Personal!B:C,2,FALSE))</f>
        <v>0</v>
      </c>
      <c r="F708" s="155"/>
      <c r="G708" s="68">
        <f t="shared" si="132"/>
        <v>0</v>
      </c>
      <c r="I708" s="119"/>
      <c r="J708" s="58">
        <f t="shared" si="133"/>
        <v>0</v>
      </c>
      <c r="K708" s="185" t="e">
        <f>VLOOKUP(C708,Personal!B:D,3,FALSE)</f>
        <v>#N/A</v>
      </c>
      <c r="L708" s="57">
        <f t="shared" si="134"/>
        <v>0</v>
      </c>
      <c r="M708" s="56">
        <f t="shared" si="131"/>
        <v>0</v>
      </c>
      <c r="N708" s="101" t="str">
        <f t="shared" si="137"/>
        <v>OK</v>
      </c>
      <c r="O708" s="103"/>
    </row>
    <row r="709" spans="1:15">
      <c r="B709" s="99">
        <v>27</v>
      </c>
      <c r="C709" s="154"/>
      <c r="D709" s="157"/>
      <c r="E709" s="135">
        <f>IF(C709=0,0,VLOOKUP(C709,Personal!B:C,2,FALSE))</f>
        <v>0</v>
      </c>
      <c r="F709" s="155"/>
      <c r="G709" s="68">
        <f t="shared" si="132"/>
        <v>0</v>
      </c>
      <c r="I709" s="119"/>
      <c r="J709" s="58">
        <f t="shared" si="133"/>
        <v>0</v>
      </c>
      <c r="K709" s="185" t="e">
        <f>VLOOKUP(C709,Personal!B:D,3,FALSE)</f>
        <v>#N/A</v>
      </c>
      <c r="L709" s="57">
        <f t="shared" si="134"/>
        <v>0</v>
      </c>
      <c r="M709" s="56">
        <f t="shared" si="131"/>
        <v>0</v>
      </c>
      <c r="N709" s="101" t="str">
        <f t="shared" si="137"/>
        <v>OK</v>
      </c>
      <c r="O709" s="103"/>
    </row>
    <row r="710" spans="1:15">
      <c r="B710" s="99">
        <v>28</v>
      </c>
      <c r="C710" s="154"/>
      <c r="D710" s="157"/>
      <c r="E710" s="135">
        <f>IF(C710=0,0,VLOOKUP(C710,Personal!B:C,2,FALSE))</f>
        <v>0</v>
      </c>
      <c r="F710" s="155"/>
      <c r="G710" s="68">
        <f t="shared" si="132"/>
        <v>0</v>
      </c>
      <c r="I710" s="119"/>
      <c r="J710" s="58">
        <f t="shared" si="133"/>
        <v>0</v>
      </c>
      <c r="K710" s="185" t="e">
        <f>VLOOKUP(C710,Personal!B:D,3,FALSE)</f>
        <v>#N/A</v>
      </c>
      <c r="L710" s="57">
        <f t="shared" si="134"/>
        <v>0</v>
      </c>
      <c r="M710" s="56">
        <f t="shared" si="131"/>
        <v>0</v>
      </c>
      <c r="N710" s="101" t="str">
        <f t="shared" si="137"/>
        <v>OK</v>
      </c>
      <c r="O710" s="103"/>
    </row>
    <row r="711" spans="1:15">
      <c r="B711" s="99">
        <v>29</v>
      </c>
      <c r="C711" s="154"/>
      <c r="D711" s="157"/>
      <c r="E711" s="135">
        <f>IF(C711=0,0,VLOOKUP(C711,Personal!B:C,2,FALSE))</f>
        <v>0</v>
      </c>
      <c r="F711" s="155"/>
      <c r="G711" s="68">
        <f t="shared" si="132"/>
        <v>0</v>
      </c>
      <c r="I711" s="119"/>
      <c r="J711" s="58">
        <f t="shared" si="133"/>
        <v>0</v>
      </c>
      <c r="K711" s="185" t="e">
        <f>VLOOKUP(C711,Personal!B:D,3,FALSE)</f>
        <v>#N/A</v>
      </c>
      <c r="L711" s="57">
        <f t="shared" si="134"/>
        <v>0</v>
      </c>
      <c r="M711" s="56">
        <f t="shared" si="131"/>
        <v>0</v>
      </c>
      <c r="N711" s="101" t="str">
        <f>IF(J711=L711,"OK","LIMITADO A MÁXIMO CONVOCATORIA")</f>
        <v>OK</v>
      </c>
      <c r="O711" s="103"/>
    </row>
    <row r="712" spans="1:15" ht="13.5" thickBot="1">
      <c r="B712" s="99">
        <v>30</v>
      </c>
      <c r="C712" s="154"/>
      <c r="D712" s="157"/>
      <c r="E712" s="135">
        <f>IF(C712=0,0,VLOOKUP(C712,Personal!B:C,2,FALSE))</f>
        <v>0</v>
      </c>
      <c r="F712" s="155"/>
      <c r="G712" s="68">
        <f t="shared" si="132"/>
        <v>0</v>
      </c>
      <c r="I712" s="119"/>
      <c r="J712" s="58">
        <f t="shared" si="133"/>
        <v>0</v>
      </c>
      <c r="K712" s="185" t="e">
        <f>VLOOKUP(C712,Personal!B:D,3,FALSE)</f>
        <v>#N/A</v>
      </c>
      <c r="L712" s="57">
        <f t="shared" si="134"/>
        <v>0</v>
      </c>
      <c r="M712" s="56">
        <f t="shared" si="131"/>
        <v>0</v>
      </c>
      <c r="N712" s="101" t="str">
        <f>IF(J712=L712,"OK","LIMITADO A MÁXIMO CONVOCATORIA")</f>
        <v>OK</v>
      </c>
      <c r="O712" s="103"/>
    </row>
    <row r="713" spans="1:15" ht="26.25" thickBot="1">
      <c r="C713" s="131" t="s">
        <v>1554</v>
      </c>
      <c r="D713" s="131"/>
      <c r="E713" s="132"/>
      <c r="F713" s="133">
        <f>+SUM(F683:F712)</f>
        <v>0</v>
      </c>
      <c r="G713" s="133">
        <f>+SUM(G683:G712)</f>
        <v>0</v>
      </c>
      <c r="I713" s="119"/>
      <c r="J713" s="104" t="s">
        <v>1547</v>
      </c>
      <c r="K713" s="125"/>
      <c r="L713" s="105" t="s">
        <v>1547</v>
      </c>
      <c r="M713" s="89">
        <f>+SUM(M683:M712)</f>
        <v>0</v>
      </c>
      <c r="N713" s="118"/>
      <c r="O713" s="128"/>
    </row>
    <row r="714" spans="1:15" ht="13.5" thickBot="1">
      <c r="I714" s="120"/>
      <c r="J714" s="121"/>
      <c r="K714" s="121"/>
      <c r="L714" s="121"/>
      <c r="M714" s="121"/>
      <c r="N714" s="121"/>
      <c r="O714" s="108"/>
    </row>
    <row r="715" spans="1:15" ht="13.5" thickBot="1"/>
    <row r="716" spans="1:15" s="16" customFormat="1" ht="25.5">
      <c r="A716" s="87"/>
      <c r="B716" s="87"/>
      <c r="C716" s="129" t="s">
        <v>1530</v>
      </c>
      <c r="D716" s="158" t="s">
        <v>1047</v>
      </c>
      <c r="F716" s="129" t="s">
        <v>1641</v>
      </c>
      <c r="G716" s="130"/>
      <c r="H716" s="23"/>
      <c r="I716" s="113"/>
      <c r="J716" s="85"/>
      <c r="K716" s="85"/>
      <c r="L716" s="114"/>
      <c r="M716" s="85"/>
      <c r="N716" s="115"/>
      <c r="O716" s="94"/>
    </row>
    <row r="717" spans="1:15" s="16" customFormat="1" ht="63.75">
      <c r="A717" s="87"/>
      <c r="B717" s="87"/>
      <c r="C717" s="13" t="s">
        <v>1038</v>
      </c>
      <c r="D717" s="88" t="s">
        <v>1543</v>
      </c>
      <c r="E717" s="88" t="s">
        <v>1553</v>
      </c>
      <c r="F717" s="13" t="s">
        <v>1639</v>
      </c>
      <c r="G717" s="13" t="s">
        <v>1640</v>
      </c>
      <c r="H717" s="23"/>
      <c r="I717" s="116"/>
      <c r="J717" s="95" t="s">
        <v>1544</v>
      </c>
      <c r="K717" s="95" t="s">
        <v>1593</v>
      </c>
      <c r="L717" s="96" t="s">
        <v>1651</v>
      </c>
      <c r="M717" s="13" t="s">
        <v>1546</v>
      </c>
      <c r="N717" s="88" t="s">
        <v>1652</v>
      </c>
      <c r="O717" s="98"/>
    </row>
    <row r="718" spans="1:15">
      <c r="B718" s="99">
        <v>1</v>
      </c>
      <c r="C718" s="154"/>
      <c r="D718" s="157"/>
      <c r="E718" s="135">
        <f>IF(C718=0,0,VLOOKUP(C718,Personal!B:C,2,FALSE))</f>
        <v>0</v>
      </c>
      <c r="F718" s="155"/>
      <c r="G718" s="68">
        <f>IF(F718=0,0,E718/K718*F718)</f>
        <v>0</v>
      </c>
      <c r="I718" s="117"/>
      <c r="J718" s="58">
        <f>IF(E718=0,0,E718/K718)</f>
        <v>0</v>
      </c>
      <c r="K718" s="185" t="e">
        <f>VLOOKUP(C718,Personal!B:D,3,FALSE)</f>
        <v>#N/A</v>
      </c>
      <c r="L718" s="57">
        <f>+MIN(J718,80)</f>
        <v>0</v>
      </c>
      <c r="M718" s="56">
        <f t="shared" ref="M718:M747" si="138">+L718*F718</f>
        <v>0</v>
      </c>
      <c r="N718" s="101" t="str">
        <f>IF(J718=L718,"OK","LIMITADO A MÁXIMO CONVOCATORIA")</f>
        <v>OK</v>
      </c>
      <c r="O718" s="103"/>
    </row>
    <row r="719" spans="1:15">
      <c r="B719" s="99">
        <v>2</v>
      </c>
      <c r="C719" s="154"/>
      <c r="D719" s="157"/>
      <c r="E719" s="135">
        <f>IF(C719=0,0,VLOOKUP(C719,Personal!B:C,2,FALSE))</f>
        <v>0</v>
      </c>
      <c r="F719" s="155"/>
      <c r="G719" s="68">
        <f t="shared" ref="G719:G747" si="139">IF(F719=0,0,E719/K719*F719)</f>
        <v>0</v>
      </c>
      <c r="I719" s="119"/>
      <c r="J719" s="58">
        <f t="shared" ref="J719:J747" si="140">IF(E719=0,0,E719/K719)</f>
        <v>0</v>
      </c>
      <c r="K719" s="185" t="e">
        <f>VLOOKUP(C719,Personal!B:D,3,FALSE)</f>
        <v>#N/A</v>
      </c>
      <c r="L719" s="57">
        <f t="shared" ref="L719:L747" si="141">+MIN(J719,80)</f>
        <v>0</v>
      </c>
      <c r="M719" s="56">
        <f t="shared" si="138"/>
        <v>0</v>
      </c>
      <c r="N719" s="101" t="str">
        <f t="shared" ref="N719:N726" si="142">IF(J719=L719,"OK","LIMITADO A MÁXIMO CONVOCATORIA")</f>
        <v>OK</v>
      </c>
      <c r="O719" s="103"/>
    </row>
    <row r="720" spans="1:15">
      <c r="B720" s="99">
        <v>3</v>
      </c>
      <c r="C720" s="154"/>
      <c r="D720" s="157"/>
      <c r="E720" s="135">
        <f>IF(C720=0,0,VLOOKUP(C720,Personal!B:C,2,FALSE))</f>
        <v>0</v>
      </c>
      <c r="F720" s="155"/>
      <c r="G720" s="68">
        <f t="shared" si="139"/>
        <v>0</v>
      </c>
      <c r="I720" s="119"/>
      <c r="J720" s="58">
        <f t="shared" si="140"/>
        <v>0</v>
      </c>
      <c r="K720" s="185" t="e">
        <f>VLOOKUP(C720,Personal!B:D,3,FALSE)</f>
        <v>#N/A</v>
      </c>
      <c r="L720" s="57">
        <f t="shared" si="141"/>
        <v>0</v>
      </c>
      <c r="M720" s="56">
        <f t="shared" si="138"/>
        <v>0</v>
      </c>
      <c r="N720" s="101" t="str">
        <f t="shared" si="142"/>
        <v>OK</v>
      </c>
      <c r="O720" s="103"/>
    </row>
    <row r="721" spans="2:15">
      <c r="B721" s="99">
        <v>4</v>
      </c>
      <c r="C721" s="154"/>
      <c r="D721" s="157"/>
      <c r="E721" s="135">
        <f>IF(C721=0,0,VLOOKUP(C721,Personal!B:C,2,FALSE))</f>
        <v>0</v>
      </c>
      <c r="F721" s="155"/>
      <c r="G721" s="68">
        <f t="shared" si="139"/>
        <v>0</v>
      </c>
      <c r="I721" s="119"/>
      <c r="J721" s="58">
        <f t="shared" si="140"/>
        <v>0</v>
      </c>
      <c r="K721" s="185" t="e">
        <f>VLOOKUP(C721,Personal!B:D,3,FALSE)</f>
        <v>#N/A</v>
      </c>
      <c r="L721" s="57">
        <f t="shared" si="141"/>
        <v>0</v>
      </c>
      <c r="M721" s="56">
        <f t="shared" si="138"/>
        <v>0</v>
      </c>
      <c r="N721" s="101" t="str">
        <f t="shared" si="142"/>
        <v>OK</v>
      </c>
      <c r="O721" s="103"/>
    </row>
    <row r="722" spans="2:15">
      <c r="B722" s="99">
        <v>5</v>
      </c>
      <c r="C722" s="154"/>
      <c r="D722" s="157"/>
      <c r="E722" s="135">
        <f>IF(C722=0,0,VLOOKUP(C722,Personal!B:C,2,FALSE))</f>
        <v>0</v>
      </c>
      <c r="F722" s="155"/>
      <c r="G722" s="68">
        <f t="shared" si="139"/>
        <v>0</v>
      </c>
      <c r="I722" s="119"/>
      <c r="J722" s="58">
        <f t="shared" si="140"/>
        <v>0</v>
      </c>
      <c r="K722" s="185" t="e">
        <f>VLOOKUP(C722,Personal!B:D,3,FALSE)</f>
        <v>#N/A</v>
      </c>
      <c r="L722" s="57">
        <f t="shared" si="141"/>
        <v>0</v>
      </c>
      <c r="M722" s="56">
        <f t="shared" si="138"/>
        <v>0</v>
      </c>
      <c r="N722" s="101" t="str">
        <f t="shared" si="142"/>
        <v>OK</v>
      </c>
      <c r="O722" s="103"/>
    </row>
    <row r="723" spans="2:15">
      <c r="B723" s="99">
        <v>6</v>
      </c>
      <c r="C723" s="154"/>
      <c r="D723" s="157"/>
      <c r="E723" s="135">
        <f>IF(C723=0,0,VLOOKUP(C723,Personal!B:C,2,FALSE))</f>
        <v>0</v>
      </c>
      <c r="F723" s="155"/>
      <c r="G723" s="68">
        <f t="shared" si="139"/>
        <v>0</v>
      </c>
      <c r="I723" s="119"/>
      <c r="J723" s="58">
        <f t="shared" si="140"/>
        <v>0</v>
      </c>
      <c r="K723" s="185" t="e">
        <f>VLOOKUP(C723,Personal!B:D,3,FALSE)</f>
        <v>#N/A</v>
      </c>
      <c r="L723" s="57">
        <f t="shared" si="141"/>
        <v>0</v>
      </c>
      <c r="M723" s="56">
        <f t="shared" si="138"/>
        <v>0</v>
      </c>
      <c r="N723" s="101" t="str">
        <f t="shared" si="142"/>
        <v>OK</v>
      </c>
      <c r="O723" s="103"/>
    </row>
    <row r="724" spans="2:15">
      <c r="B724" s="99">
        <v>7</v>
      </c>
      <c r="C724" s="154"/>
      <c r="D724" s="157"/>
      <c r="E724" s="135">
        <f>IF(C724=0,0,VLOOKUP(C724,Personal!B:C,2,FALSE))</f>
        <v>0</v>
      </c>
      <c r="F724" s="155"/>
      <c r="G724" s="68">
        <f t="shared" si="139"/>
        <v>0</v>
      </c>
      <c r="I724" s="119"/>
      <c r="J724" s="58">
        <f t="shared" si="140"/>
        <v>0</v>
      </c>
      <c r="K724" s="185" t="e">
        <f>VLOOKUP(C724,Personal!B:D,3,FALSE)</f>
        <v>#N/A</v>
      </c>
      <c r="L724" s="57">
        <f t="shared" si="141"/>
        <v>0</v>
      </c>
      <c r="M724" s="56">
        <f t="shared" si="138"/>
        <v>0</v>
      </c>
      <c r="N724" s="101" t="str">
        <f t="shared" si="142"/>
        <v>OK</v>
      </c>
      <c r="O724" s="103"/>
    </row>
    <row r="725" spans="2:15">
      <c r="B725" s="99">
        <v>8</v>
      </c>
      <c r="C725" s="154"/>
      <c r="D725" s="157"/>
      <c r="E725" s="135">
        <f>IF(C725=0,0,VLOOKUP(C725,Personal!B:C,2,FALSE))</f>
        <v>0</v>
      </c>
      <c r="F725" s="155"/>
      <c r="G725" s="68">
        <f t="shared" si="139"/>
        <v>0</v>
      </c>
      <c r="I725" s="119"/>
      <c r="J725" s="58">
        <f t="shared" si="140"/>
        <v>0</v>
      </c>
      <c r="K725" s="185" t="e">
        <f>VLOOKUP(C725,Personal!B:D,3,FALSE)</f>
        <v>#N/A</v>
      </c>
      <c r="L725" s="57">
        <f t="shared" si="141"/>
        <v>0</v>
      </c>
      <c r="M725" s="56">
        <f t="shared" si="138"/>
        <v>0</v>
      </c>
      <c r="N725" s="101" t="str">
        <f t="shared" si="142"/>
        <v>OK</v>
      </c>
      <c r="O725" s="103"/>
    </row>
    <row r="726" spans="2:15">
      <c r="B726" s="99">
        <v>9</v>
      </c>
      <c r="C726" s="154"/>
      <c r="D726" s="157"/>
      <c r="E726" s="135">
        <f>IF(C726=0,0,VLOOKUP(C726,Personal!B:C,2,FALSE))</f>
        <v>0</v>
      </c>
      <c r="F726" s="155"/>
      <c r="G726" s="68">
        <f t="shared" si="139"/>
        <v>0</v>
      </c>
      <c r="I726" s="119"/>
      <c r="J726" s="58">
        <f t="shared" si="140"/>
        <v>0</v>
      </c>
      <c r="K726" s="185" t="e">
        <f>VLOOKUP(C726,Personal!B:D,3,FALSE)</f>
        <v>#N/A</v>
      </c>
      <c r="L726" s="57">
        <f t="shared" si="141"/>
        <v>0</v>
      </c>
      <c r="M726" s="56">
        <f t="shared" si="138"/>
        <v>0</v>
      </c>
      <c r="N726" s="101" t="str">
        <f t="shared" si="142"/>
        <v>OK</v>
      </c>
      <c r="O726" s="103"/>
    </row>
    <row r="727" spans="2:15">
      <c r="B727" s="99">
        <v>10</v>
      </c>
      <c r="C727" s="154"/>
      <c r="D727" s="157"/>
      <c r="E727" s="135">
        <f>IF(C727=0,0,VLOOKUP(C727,Personal!B:C,2,FALSE))</f>
        <v>0</v>
      </c>
      <c r="F727" s="155"/>
      <c r="G727" s="68">
        <f t="shared" si="139"/>
        <v>0</v>
      </c>
      <c r="I727" s="119"/>
      <c r="J727" s="58">
        <f t="shared" si="140"/>
        <v>0</v>
      </c>
      <c r="K727" s="185" t="e">
        <f>VLOOKUP(C727,Personal!B:D,3,FALSE)</f>
        <v>#N/A</v>
      </c>
      <c r="L727" s="57">
        <f t="shared" si="141"/>
        <v>0</v>
      </c>
      <c r="M727" s="56">
        <f t="shared" si="138"/>
        <v>0</v>
      </c>
      <c r="N727" s="101" t="str">
        <f>IF(J727=L727,"OK","LIMITADO A MÁXIMO CONVOCATORIA")</f>
        <v>OK</v>
      </c>
      <c r="O727" s="103"/>
    </row>
    <row r="728" spans="2:15">
      <c r="B728" s="99">
        <v>11</v>
      </c>
      <c r="C728" s="154"/>
      <c r="D728" s="157"/>
      <c r="E728" s="135">
        <f>IF(C728=0,0,VLOOKUP(C728,Personal!B:C,2,FALSE))</f>
        <v>0</v>
      </c>
      <c r="F728" s="155"/>
      <c r="G728" s="68">
        <f t="shared" si="139"/>
        <v>0</v>
      </c>
      <c r="I728" s="119"/>
      <c r="J728" s="58">
        <f t="shared" si="140"/>
        <v>0</v>
      </c>
      <c r="K728" s="185" t="e">
        <f>VLOOKUP(C728,Personal!B:D,3,FALSE)</f>
        <v>#N/A</v>
      </c>
      <c r="L728" s="57">
        <f t="shared" si="141"/>
        <v>0</v>
      </c>
      <c r="M728" s="56">
        <f t="shared" si="138"/>
        <v>0</v>
      </c>
      <c r="N728" s="101" t="str">
        <f>IF(J728=L728,"OK","LIMITADO A MÁXIMO CONVOCATORIA")</f>
        <v>OK</v>
      </c>
      <c r="O728" s="103"/>
    </row>
    <row r="729" spans="2:15">
      <c r="B729" s="99">
        <v>12</v>
      </c>
      <c r="C729" s="154"/>
      <c r="D729" s="157"/>
      <c r="E729" s="135">
        <f>IF(C729=0,0,VLOOKUP(C729,Personal!B:C,2,FALSE))</f>
        <v>0</v>
      </c>
      <c r="F729" s="155"/>
      <c r="G729" s="68">
        <f t="shared" si="139"/>
        <v>0</v>
      </c>
      <c r="I729" s="119"/>
      <c r="J729" s="58">
        <f t="shared" si="140"/>
        <v>0</v>
      </c>
      <c r="K729" s="185" t="e">
        <f>VLOOKUP(C729,Personal!B:D,3,FALSE)</f>
        <v>#N/A</v>
      </c>
      <c r="L729" s="57">
        <f t="shared" si="141"/>
        <v>0</v>
      </c>
      <c r="M729" s="56">
        <f t="shared" si="138"/>
        <v>0</v>
      </c>
      <c r="N729" s="101" t="str">
        <f>IF(J729=L729,"OK","LIMITADO A MÁXIMO CONVOCATORIA")</f>
        <v>OK</v>
      </c>
      <c r="O729" s="103"/>
    </row>
    <row r="730" spans="2:15">
      <c r="B730" s="99">
        <v>13</v>
      </c>
      <c r="C730" s="154"/>
      <c r="D730" s="157"/>
      <c r="E730" s="135">
        <f>IF(C730=0,0,VLOOKUP(C730,Personal!B:C,2,FALSE))</f>
        <v>0</v>
      </c>
      <c r="F730" s="155"/>
      <c r="G730" s="68">
        <f t="shared" si="139"/>
        <v>0</v>
      </c>
      <c r="I730" s="119"/>
      <c r="J730" s="58">
        <f t="shared" si="140"/>
        <v>0</v>
      </c>
      <c r="K730" s="185" t="e">
        <f>VLOOKUP(C730,Personal!B:D,3,FALSE)</f>
        <v>#N/A</v>
      </c>
      <c r="L730" s="57">
        <f t="shared" si="141"/>
        <v>0</v>
      </c>
      <c r="M730" s="56">
        <f t="shared" si="138"/>
        <v>0</v>
      </c>
      <c r="N730" s="101" t="str">
        <f t="shared" ref="N730:N735" si="143">IF(J730=L730,"OK","LIMITADO A MÁXIMO CONVOCATORIA")</f>
        <v>OK</v>
      </c>
      <c r="O730" s="103"/>
    </row>
    <row r="731" spans="2:15">
      <c r="B731" s="99">
        <v>14</v>
      </c>
      <c r="C731" s="154"/>
      <c r="D731" s="157"/>
      <c r="E731" s="135">
        <f>IF(C731=0,0,VLOOKUP(C731,Personal!B:C,2,FALSE))</f>
        <v>0</v>
      </c>
      <c r="F731" s="155"/>
      <c r="G731" s="68">
        <f t="shared" si="139"/>
        <v>0</v>
      </c>
      <c r="I731" s="119"/>
      <c r="J731" s="58">
        <f t="shared" si="140"/>
        <v>0</v>
      </c>
      <c r="K731" s="185" t="e">
        <f>VLOOKUP(C731,Personal!B:D,3,FALSE)</f>
        <v>#N/A</v>
      </c>
      <c r="L731" s="57">
        <f t="shared" si="141"/>
        <v>0</v>
      </c>
      <c r="M731" s="56">
        <f t="shared" si="138"/>
        <v>0</v>
      </c>
      <c r="N731" s="101" t="str">
        <f t="shared" si="143"/>
        <v>OK</v>
      </c>
      <c r="O731" s="103"/>
    </row>
    <row r="732" spans="2:15">
      <c r="B732" s="99">
        <v>15</v>
      </c>
      <c r="C732" s="154"/>
      <c r="D732" s="157"/>
      <c r="E732" s="135">
        <f>IF(C732=0,0,VLOOKUP(C732,Personal!B:C,2,FALSE))</f>
        <v>0</v>
      </c>
      <c r="F732" s="155"/>
      <c r="G732" s="68">
        <f t="shared" si="139"/>
        <v>0</v>
      </c>
      <c r="I732" s="119"/>
      <c r="J732" s="58">
        <f t="shared" si="140"/>
        <v>0</v>
      </c>
      <c r="K732" s="185" t="e">
        <f>VLOOKUP(C732,Personal!B:D,3,FALSE)</f>
        <v>#N/A</v>
      </c>
      <c r="L732" s="57">
        <f t="shared" si="141"/>
        <v>0</v>
      </c>
      <c r="M732" s="56">
        <f t="shared" si="138"/>
        <v>0</v>
      </c>
      <c r="N732" s="101" t="str">
        <f t="shared" si="143"/>
        <v>OK</v>
      </c>
      <c r="O732" s="103"/>
    </row>
    <row r="733" spans="2:15">
      <c r="B733" s="99">
        <v>16</v>
      </c>
      <c r="C733" s="154"/>
      <c r="D733" s="157"/>
      <c r="E733" s="135">
        <f>IF(C733=0,0,VLOOKUP(C733,Personal!B:C,2,FALSE))</f>
        <v>0</v>
      </c>
      <c r="F733" s="155"/>
      <c r="G733" s="68">
        <f t="shared" si="139"/>
        <v>0</v>
      </c>
      <c r="I733" s="119"/>
      <c r="J733" s="58">
        <f t="shared" si="140"/>
        <v>0</v>
      </c>
      <c r="K733" s="185" t="e">
        <f>VLOOKUP(C733,Personal!B:D,3,FALSE)</f>
        <v>#N/A</v>
      </c>
      <c r="L733" s="57">
        <f t="shared" si="141"/>
        <v>0</v>
      </c>
      <c r="M733" s="56">
        <f t="shared" si="138"/>
        <v>0</v>
      </c>
      <c r="N733" s="101" t="str">
        <f t="shared" si="143"/>
        <v>OK</v>
      </c>
      <c r="O733" s="103"/>
    </row>
    <row r="734" spans="2:15">
      <c r="B734" s="99">
        <v>17</v>
      </c>
      <c r="C734" s="154"/>
      <c r="D734" s="157"/>
      <c r="E734" s="135">
        <f>IF(C734=0,0,VLOOKUP(C734,Personal!B:C,2,FALSE))</f>
        <v>0</v>
      </c>
      <c r="F734" s="155"/>
      <c r="G734" s="68">
        <f t="shared" si="139"/>
        <v>0</v>
      </c>
      <c r="I734" s="119"/>
      <c r="J734" s="58">
        <f t="shared" si="140"/>
        <v>0</v>
      </c>
      <c r="K734" s="185" t="e">
        <f>VLOOKUP(C734,Personal!B:D,3,FALSE)</f>
        <v>#N/A</v>
      </c>
      <c r="L734" s="57">
        <f t="shared" si="141"/>
        <v>0</v>
      </c>
      <c r="M734" s="56">
        <f t="shared" si="138"/>
        <v>0</v>
      </c>
      <c r="N734" s="101" t="str">
        <f t="shared" si="143"/>
        <v>OK</v>
      </c>
      <c r="O734" s="103"/>
    </row>
    <row r="735" spans="2:15">
      <c r="B735" s="99">
        <v>18</v>
      </c>
      <c r="C735" s="154"/>
      <c r="D735" s="157"/>
      <c r="E735" s="135">
        <f>IF(C735=0,0,VLOOKUP(C735,Personal!B:C,2,FALSE))</f>
        <v>0</v>
      </c>
      <c r="F735" s="155"/>
      <c r="G735" s="68">
        <f t="shared" si="139"/>
        <v>0</v>
      </c>
      <c r="I735" s="119"/>
      <c r="J735" s="58">
        <f t="shared" si="140"/>
        <v>0</v>
      </c>
      <c r="K735" s="185" t="e">
        <f>VLOOKUP(C735,Personal!B:D,3,FALSE)</f>
        <v>#N/A</v>
      </c>
      <c r="L735" s="57">
        <f t="shared" si="141"/>
        <v>0</v>
      </c>
      <c r="M735" s="56">
        <f t="shared" si="138"/>
        <v>0</v>
      </c>
      <c r="N735" s="101" t="str">
        <f t="shared" si="143"/>
        <v>OK</v>
      </c>
      <c r="O735" s="103"/>
    </row>
    <row r="736" spans="2:15">
      <c r="B736" s="99">
        <v>19</v>
      </c>
      <c r="C736" s="154"/>
      <c r="D736" s="157"/>
      <c r="E736" s="135">
        <f>IF(C736=0,0,VLOOKUP(C736,Personal!B:C,2,FALSE))</f>
        <v>0</v>
      </c>
      <c r="F736" s="155"/>
      <c r="G736" s="68">
        <f t="shared" si="139"/>
        <v>0</v>
      </c>
      <c r="I736" s="119"/>
      <c r="J736" s="58">
        <f t="shared" si="140"/>
        <v>0</v>
      </c>
      <c r="K736" s="185" t="e">
        <f>VLOOKUP(C736,Personal!B:D,3,FALSE)</f>
        <v>#N/A</v>
      </c>
      <c r="L736" s="57">
        <f t="shared" si="141"/>
        <v>0</v>
      </c>
      <c r="M736" s="56">
        <f t="shared" si="138"/>
        <v>0</v>
      </c>
      <c r="N736" s="101" t="str">
        <f>IF(J736=L736,"OK","LIMITADO A MÁXIMO CONVOCATORIA")</f>
        <v>OK</v>
      </c>
      <c r="O736" s="103"/>
    </row>
    <row r="737" spans="1:15">
      <c r="B737" s="99">
        <v>20</v>
      </c>
      <c r="C737" s="154"/>
      <c r="D737" s="157"/>
      <c r="E737" s="135">
        <f>IF(C737=0,0,VLOOKUP(C737,Personal!B:C,2,FALSE))</f>
        <v>0</v>
      </c>
      <c r="F737" s="155"/>
      <c r="G737" s="68">
        <f t="shared" si="139"/>
        <v>0</v>
      </c>
      <c r="I737" s="119"/>
      <c r="J737" s="58">
        <f t="shared" si="140"/>
        <v>0</v>
      </c>
      <c r="K737" s="185" t="e">
        <f>VLOOKUP(C737,Personal!B:D,3,FALSE)</f>
        <v>#N/A</v>
      </c>
      <c r="L737" s="57">
        <f t="shared" si="141"/>
        <v>0</v>
      </c>
      <c r="M737" s="56">
        <f t="shared" si="138"/>
        <v>0</v>
      </c>
      <c r="N737" s="101" t="str">
        <f>IF(J737=L737,"OK","LIMITADO A MÁXIMO CONVOCATORIA")</f>
        <v>OK</v>
      </c>
      <c r="O737" s="103"/>
    </row>
    <row r="738" spans="1:15">
      <c r="B738" s="99">
        <v>21</v>
      </c>
      <c r="C738" s="154"/>
      <c r="D738" s="154"/>
      <c r="E738" s="135">
        <f>IF(C738=0,0,VLOOKUP(C738,Personal!B:C,2,FALSE))</f>
        <v>0</v>
      </c>
      <c r="F738" s="155"/>
      <c r="G738" s="68">
        <f t="shared" si="139"/>
        <v>0</v>
      </c>
      <c r="I738" s="119"/>
      <c r="J738" s="58">
        <f t="shared" si="140"/>
        <v>0</v>
      </c>
      <c r="K738" s="185" t="e">
        <f>VLOOKUP(C738,Personal!B:D,3,FALSE)</f>
        <v>#N/A</v>
      </c>
      <c r="L738" s="57">
        <f t="shared" si="141"/>
        <v>0</v>
      </c>
      <c r="M738" s="56">
        <f t="shared" si="138"/>
        <v>0</v>
      </c>
      <c r="N738" s="101" t="str">
        <f>IF(J738=L738,"OK","LIMITADO A MÁXIMO CONVOCATORIA")</f>
        <v>OK</v>
      </c>
      <c r="O738" s="103"/>
    </row>
    <row r="739" spans="1:15">
      <c r="B739" s="99">
        <v>22</v>
      </c>
      <c r="C739" s="154"/>
      <c r="D739" s="157"/>
      <c r="E739" s="135">
        <f>IF(C739=0,0,VLOOKUP(C739,Personal!B:C,2,FALSE))</f>
        <v>0</v>
      </c>
      <c r="F739" s="155"/>
      <c r="G739" s="68">
        <f t="shared" si="139"/>
        <v>0</v>
      </c>
      <c r="I739" s="119"/>
      <c r="J739" s="58">
        <f t="shared" si="140"/>
        <v>0</v>
      </c>
      <c r="K739" s="185" t="e">
        <f>VLOOKUP(C739,Personal!B:D,3,FALSE)</f>
        <v>#N/A</v>
      </c>
      <c r="L739" s="57">
        <f t="shared" si="141"/>
        <v>0</v>
      </c>
      <c r="M739" s="56">
        <f t="shared" si="138"/>
        <v>0</v>
      </c>
      <c r="N739" s="101" t="str">
        <f t="shared" ref="N739:N745" si="144">IF(J739=L739,"OK","LIMITADO A MÁXIMO CONVOCATORIA")</f>
        <v>OK</v>
      </c>
      <c r="O739" s="103"/>
    </row>
    <row r="740" spans="1:15">
      <c r="B740" s="99">
        <v>23</v>
      </c>
      <c r="C740" s="154"/>
      <c r="D740" s="157"/>
      <c r="E740" s="135">
        <f>IF(C740=0,0,VLOOKUP(C740,Personal!B:C,2,FALSE))</f>
        <v>0</v>
      </c>
      <c r="F740" s="155"/>
      <c r="G740" s="68">
        <f t="shared" si="139"/>
        <v>0</v>
      </c>
      <c r="I740" s="119"/>
      <c r="J740" s="58">
        <f t="shared" si="140"/>
        <v>0</v>
      </c>
      <c r="K740" s="185" t="e">
        <f>VLOOKUP(C740,Personal!B:D,3,FALSE)</f>
        <v>#N/A</v>
      </c>
      <c r="L740" s="57">
        <f t="shared" si="141"/>
        <v>0</v>
      </c>
      <c r="M740" s="56">
        <f t="shared" si="138"/>
        <v>0</v>
      </c>
      <c r="N740" s="101" t="str">
        <f t="shared" si="144"/>
        <v>OK</v>
      </c>
      <c r="O740" s="103"/>
    </row>
    <row r="741" spans="1:15">
      <c r="B741" s="99">
        <v>24</v>
      </c>
      <c r="C741" s="154"/>
      <c r="D741" s="157"/>
      <c r="E741" s="135">
        <f>IF(C741=0,0,VLOOKUP(C741,Personal!B:C,2,FALSE))</f>
        <v>0</v>
      </c>
      <c r="F741" s="155"/>
      <c r="G741" s="68">
        <f t="shared" si="139"/>
        <v>0</v>
      </c>
      <c r="I741" s="119"/>
      <c r="J741" s="58">
        <f t="shared" si="140"/>
        <v>0</v>
      </c>
      <c r="K741" s="185" t="e">
        <f>VLOOKUP(C741,Personal!B:D,3,FALSE)</f>
        <v>#N/A</v>
      </c>
      <c r="L741" s="57">
        <f t="shared" si="141"/>
        <v>0</v>
      </c>
      <c r="M741" s="56">
        <f t="shared" si="138"/>
        <v>0</v>
      </c>
      <c r="N741" s="101" t="str">
        <f t="shared" si="144"/>
        <v>OK</v>
      </c>
      <c r="O741" s="103"/>
    </row>
    <row r="742" spans="1:15">
      <c r="B742" s="99">
        <v>25</v>
      </c>
      <c r="C742" s="154"/>
      <c r="D742" s="157"/>
      <c r="E742" s="135">
        <f>IF(C742=0,0,VLOOKUP(C742,Personal!B:C,2,FALSE))</f>
        <v>0</v>
      </c>
      <c r="F742" s="155"/>
      <c r="G742" s="68">
        <f t="shared" si="139"/>
        <v>0</v>
      </c>
      <c r="I742" s="119"/>
      <c r="J742" s="58">
        <f t="shared" si="140"/>
        <v>0</v>
      </c>
      <c r="K742" s="185" t="e">
        <f>VLOOKUP(C742,Personal!B:D,3,FALSE)</f>
        <v>#N/A</v>
      </c>
      <c r="L742" s="57">
        <f t="shared" si="141"/>
        <v>0</v>
      </c>
      <c r="M742" s="56">
        <f t="shared" si="138"/>
        <v>0</v>
      </c>
      <c r="N742" s="101" t="str">
        <f t="shared" si="144"/>
        <v>OK</v>
      </c>
      <c r="O742" s="103"/>
    </row>
    <row r="743" spans="1:15">
      <c r="B743" s="99">
        <v>26</v>
      </c>
      <c r="C743" s="154"/>
      <c r="D743" s="157"/>
      <c r="E743" s="135">
        <f>IF(C743=0,0,VLOOKUP(C743,Personal!B:C,2,FALSE))</f>
        <v>0</v>
      </c>
      <c r="F743" s="155"/>
      <c r="G743" s="68">
        <f t="shared" si="139"/>
        <v>0</v>
      </c>
      <c r="I743" s="119"/>
      <c r="J743" s="58">
        <f t="shared" si="140"/>
        <v>0</v>
      </c>
      <c r="K743" s="185" t="e">
        <f>VLOOKUP(C743,Personal!B:D,3,FALSE)</f>
        <v>#N/A</v>
      </c>
      <c r="L743" s="57">
        <f t="shared" si="141"/>
        <v>0</v>
      </c>
      <c r="M743" s="56">
        <f t="shared" si="138"/>
        <v>0</v>
      </c>
      <c r="N743" s="101" t="str">
        <f t="shared" si="144"/>
        <v>OK</v>
      </c>
      <c r="O743" s="103"/>
    </row>
    <row r="744" spans="1:15">
      <c r="B744" s="99">
        <v>27</v>
      </c>
      <c r="C744" s="154"/>
      <c r="D744" s="157"/>
      <c r="E744" s="135">
        <f>IF(C744=0,0,VLOOKUP(C744,Personal!B:C,2,FALSE))</f>
        <v>0</v>
      </c>
      <c r="F744" s="155"/>
      <c r="G744" s="68">
        <f t="shared" si="139"/>
        <v>0</v>
      </c>
      <c r="I744" s="119"/>
      <c r="J744" s="58">
        <f t="shared" si="140"/>
        <v>0</v>
      </c>
      <c r="K744" s="185" t="e">
        <f>VLOOKUP(C744,Personal!B:D,3,FALSE)</f>
        <v>#N/A</v>
      </c>
      <c r="L744" s="57">
        <f t="shared" si="141"/>
        <v>0</v>
      </c>
      <c r="M744" s="56">
        <f t="shared" si="138"/>
        <v>0</v>
      </c>
      <c r="N744" s="101" t="str">
        <f t="shared" si="144"/>
        <v>OK</v>
      </c>
      <c r="O744" s="103"/>
    </row>
    <row r="745" spans="1:15">
      <c r="B745" s="99">
        <v>28</v>
      </c>
      <c r="C745" s="154"/>
      <c r="D745" s="157"/>
      <c r="E745" s="135">
        <f>IF(C745=0,0,VLOOKUP(C745,Personal!B:C,2,FALSE))</f>
        <v>0</v>
      </c>
      <c r="F745" s="155"/>
      <c r="G745" s="68">
        <f t="shared" si="139"/>
        <v>0</v>
      </c>
      <c r="I745" s="119"/>
      <c r="J745" s="58">
        <f t="shared" si="140"/>
        <v>0</v>
      </c>
      <c r="K745" s="185" t="e">
        <f>VLOOKUP(C745,Personal!B:D,3,FALSE)</f>
        <v>#N/A</v>
      </c>
      <c r="L745" s="57">
        <f t="shared" si="141"/>
        <v>0</v>
      </c>
      <c r="M745" s="56">
        <f t="shared" si="138"/>
        <v>0</v>
      </c>
      <c r="N745" s="101" t="str">
        <f t="shared" si="144"/>
        <v>OK</v>
      </c>
      <c r="O745" s="103"/>
    </row>
    <row r="746" spans="1:15">
      <c r="B746" s="99">
        <v>29</v>
      </c>
      <c r="C746" s="154"/>
      <c r="D746" s="157"/>
      <c r="E746" s="135">
        <f>IF(C746=0,0,VLOOKUP(C746,Personal!B:C,2,FALSE))</f>
        <v>0</v>
      </c>
      <c r="F746" s="155"/>
      <c r="G746" s="68">
        <f t="shared" si="139"/>
        <v>0</v>
      </c>
      <c r="I746" s="119"/>
      <c r="J746" s="58">
        <f t="shared" si="140"/>
        <v>0</v>
      </c>
      <c r="K746" s="185" t="e">
        <f>VLOOKUP(C746,Personal!B:D,3,FALSE)</f>
        <v>#N/A</v>
      </c>
      <c r="L746" s="57">
        <f t="shared" si="141"/>
        <v>0</v>
      </c>
      <c r="M746" s="56">
        <f t="shared" si="138"/>
        <v>0</v>
      </c>
      <c r="N746" s="101" t="str">
        <f>IF(J746=L746,"OK","LIMITADO A MÁXIMO CONVOCATORIA")</f>
        <v>OK</v>
      </c>
      <c r="O746" s="103"/>
    </row>
    <row r="747" spans="1:15" ht="13.5" thickBot="1">
      <c r="B747" s="99">
        <v>30</v>
      </c>
      <c r="C747" s="154"/>
      <c r="D747" s="157"/>
      <c r="E747" s="135">
        <f>IF(C747=0,0,VLOOKUP(C747,Personal!B:C,2,FALSE))</f>
        <v>0</v>
      </c>
      <c r="F747" s="155"/>
      <c r="G747" s="68">
        <f t="shared" si="139"/>
        <v>0</v>
      </c>
      <c r="I747" s="119"/>
      <c r="J747" s="58">
        <f t="shared" si="140"/>
        <v>0</v>
      </c>
      <c r="K747" s="185" t="e">
        <f>VLOOKUP(C747,Personal!B:D,3,FALSE)</f>
        <v>#N/A</v>
      </c>
      <c r="L747" s="57">
        <f t="shared" si="141"/>
        <v>0</v>
      </c>
      <c r="M747" s="56">
        <f t="shared" si="138"/>
        <v>0</v>
      </c>
      <c r="N747" s="101" t="str">
        <f>IF(J747=L747,"OK","LIMITADO A MÁXIMO CONVOCATORIA")</f>
        <v>OK</v>
      </c>
      <c r="O747" s="103"/>
    </row>
    <row r="748" spans="1:15" ht="26.25" thickBot="1">
      <c r="C748" s="131" t="s">
        <v>1554</v>
      </c>
      <c r="D748" s="131"/>
      <c r="E748" s="132"/>
      <c r="F748" s="133">
        <f>+SUM(F718:F747)</f>
        <v>0</v>
      </c>
      <c r="G748" s="133">
        <f>+SUM(G718:G747)</f>
        <v>0</v>
      </c>
      <c r="I748" s="119"/>
      <c r="J748" s="104" t="s">
        <v>1547</v>
      </c>
      <c r="K748" s="125"/>
      <c r="L748" s="105" t="s">
        <v>1547</v>
      </c>
      <c r="M748" s="89">
        <f>+SUM(M718:M747)</f>
        <v>0</v>
      </c>
      <c r="N748" s="118"/>
      <c r="O748" s="128"/>
    </row>
    <row r="749" spans="1:15" ht="13.5" thickBot="1">
      <c r="I749" s="120"/>
      <c r="J749" s="121"/>
      <c r="K749" s="121"/>
      <c r="L749" s="121"/>
      <c r="M749" s="121"/>
      <c r="N749" s="121"/>
      <c r="O749" s="108"/>
    </row>
    <row r="750" spans="1:15" ht="13.5" thickBot="1"/>
    <row r="751" spans="1:15" s="16" customFormat="1" ht="25.5">
      <c r="A751" s="87"/>
      <c r="B751" s="87"/>
      <c r="C751" s="129" t="s">
        <v>1530</v>
      </c>
      <c r="D751" s="158" t="s">
        <v>1048</v>
      </c>
      <c r="F751" s="129" t="s">
        <v>1641</v>
      </c>
      <c r="G751" s="130"/>
      <c r="H751" s="23"/>
      <c r="I751" s="113"/>
      <c r="J751" s="85"/>
      <c r="K751" s="85"/>
      <c r="L751" s="114"/>
      <c r="M751" s="85"/>
      <c r="N751" s="115"/>
      <c r="O751" s="94"/>
    </row>
    <row r="752" spans="1:15" s="16" customFormat="1" ht="63.75">
      <c r="A752" s="87"/>
      <c r="B752" s="87"/>
      <c r="C752" s="13" t="s">
        <v>1038</v>
      </c>
      <c r="D752" s="88" t="s">
        <v>1543</v>
      </c>
      <c r="E752" s="88" t="s">
        <v>1553</v>
      </c>
      <c r="F752" s="13" t="s">
        <v>1639</v>
      </c>
      <c r="G752" s="13" t="s">
        <v>1640</v>
      </c>
      <c r="H752" s="23"/>
      <c r="I752" s="116"/>
      <c r="J752" s="95" t="s">
        <v>1544</v>
      </c>
      <c r="K752" s="95" t="s">
        <v>1593</v>
      </c>
      <c r="L752" s="96" t="s">
        <v>1651</v>
      </c>
      <c r="M752" s="13" t="s">
        <v>1546</v>
      </c>
      <c r="N752" s="88" t="s">
        <v>1652</v>
      </c>
      <c r="O752" s="98"/>
    </row>
    <row r="753" spans="2:15">
      <c r="B753" s="99">
        <v>1</v>
      </c>
      <c r="C753" s="154"/>
      <c r="D753" s="157"/>
      <c r="E753" s="135">
        <f>IF(C753=0,0,VLOOKUP(C753,Personal!B:C,2,FALSE))</f>
        <v>0</v>
      </c>
      <c r="F753" s="155"/>
      <c r="G753" s="68">
        <f>IF(F753=0,0,E753/K753*F753)</f>
        <v>0</v>
      </c>
      <c r="I753" s="117"/>
      <c r="J753" s="58">
        <f>IF(E753=0,0,E753/K753)</f>
        <v>0</v>
      </c>
      <c r="K753" s="185" t="e">
        <f>VLOOKUP(C753,Personal!B:D,3,FALSE)</f>
        <v>#N/A</v>
      </c>
      <c r="L753" s="57">
        <f>+MIN(J753,80)</f>
        <v>0</v>
      </c>
      <c r="M753" s="56">
        <f t="shared" ref="M753:M782" si="145">+L753*F753</f>
        <v>0</v>
      </c>
      <c r="N753" s="101" t="str">
        <f>IF(J753=L753,"OK","LIMITADO A MÁXIMO CONVOCATORIA")</f>
        <v>OK</v>
      </c>
      <c r="O753" s="103"/>
    </row>
    <row r="754" spans="2:15">
      <c r="B754" s="99">
        <v>2</v>
      </c>
      <c r="C754" s="154"/>
      <c r="D754" s="157"/>
      <c r="E754" s="135">
        <f>IF(C754=0,0,VLOOKUP(C754,Personal!B:C,2,FALSE))</f>
        <v>0</v>
      </c>
      <c r="F754" s="155"/>
      <c r="G754" s="68">
        <f t="shared" ref="G754:G782" si="146">IF(F754=0,0,E754/K754*F754)</f>
        <v>0</v>
      </c>
      <c r="I754" s="119"/>
      <c r="J754" s="58">
        <f t="shared" ref="J754:J782" si="147">IF(E754=0,0,E754/K754)</f>
        <v>0</v>
      </c>
      <c r="K754" s="185" t="e">
        <f>VLOOKUP(C754,Personal!B:D,3,FALSE)</f>
        <v>#N/A</v>
      </c>
      <c r="L754" s="57">
        <f t="shared" ref="L754:L782" si="148">+MIN(J754,80)</f>
        <v>0</v>
      </c>
      <c r="M754" s="56">
        <f t="shared" si="145"/>
        <v>0</v>
      </c>
      <c r="N754" s="101" t="str">
        <f t="shared" ref="N754:N761" si="149">IF(J754=L754,"OK","LIMITADO A MÁXIMO CONVOCATORIA")</f>
        <v>OK</v>
      </c>
      <c r="O754" s="103"/>
    </row>
    <row r="755" spans="2:15">
      <c r="B755" s="99">
        <v>3</v>
      </c>
      <c r="C755" s="154"/>
      <c r="D755" s="157"/>
      <c r="E755" s="135">
        <f>IF(C755=0,0,VLOOKUP(C755,Personal!B:C,2,FALSE))</f>
        <v>0</v>
      </c>
      <c r="F755" s="155"/>
      <c r="G755" s="68">
        <f t="shared" si="146"/>
        <v>0</v>
      </c>
      <c r="I755" s="119"/>
      <c r="J755" s="58">
        <f t="shared" si="147"/>
        <v>0</v>
      </c>
      <c r="K755" s="185" t="e">
        <f>VLOOKUP(C755,Personal!B:D,3,FALSE)</f>
        <v>#N/A</v>
      </c>
      <c r="L755" s="57">
        <f t="shared" si="148"/>
        <v>0</v>
      </c>
      <c r="M755" s="56">
        <f t="shared" si="145"/>
        <v>0</v>
      </c>
      <c r="N755" s="101" t="str">
        <f t="shared" si="149"/>
        <v>OK</v>
      </c>
      <c r="O755" s="103"/>
    </row>
    <row r="756" spans="2:15">
      <c r="B756" s="99">
        <v>4</v>
      </c>
      <c r="C756" s="154"/>
      <c r="D756" s="157"/>
      <c r="E756" s="135">
        <f>IF(C756=0,0,VLOOKUP(C756,Personal!B:C,2,FALSE))</f>
        <v>0</v>
      </c>
      <c r="F756" s="155"/>
      <c r="G756" s="68">
        <f t="shared" si="146"/>
        <v>0</v>
      </c>
      <c r="I756" s="119"/>
      <c r="J756" s="58">
        <f t="shared" si="147"/>
        <v>0</v>
      </c>
      <c r="K756" s="185" t="e">
        <f>VLOOKUP(C756,Personal!B:D,3,FALSE)</f>
        <v>#N/A</v>
      </c>
      <c r="L756" s="57">
        <f t="shared" si="148"/>
        <v>0</v>
      </c>
      <c r="M756" s="56">
        <f t="shared" si="145"/>
        <v>0</v>
      </c>
      <c r="N756" s="101" t="str">
        <f t="shared" si="149"/>
        <v>OK</v>
      </c>
      <c r="O756" s="103"/>
    </row>
    <row r="757" spans="2:15">
      <c r="B757" s="99">
        <v>5</v>
      </c>
      <c r="C757" s="154"/>
      <c r="D757" s="157"/>
      <c r="E757" s="135">
        <f>IF(C757=0,0,VLOOKUP(C757,Personal!B:C,2,FALSE))</f>
        <v>0</v>
      </c>
      <c r="F757" s="155"/>
      <c r="G757" s="68">
        <f t="shared" si="146"/>
        <v>0</v>
      </c>
      <c r="I757" s="119"/>
      <c r="J757" s="58">
        <f t="shared" si="147"/>
        <v>0</v>
      </c>
      <c r="K757" s="185" t="e">
        <f>VLOOKUP(C757,Personal!B:D,3,FALSE)</f>
        <v>#N/A</v>
      </c>
      <c r="L757" s="57">
        <f t="shared" si="148"/>
        <v>0</v>
      </c>
      <c r="M757" s="56">
        <f t="shared" si="145"/>
        <v>0</v>
      </c>
      <c r="N757" s="101" t="str">
        <f t="shared" si="149"/>
        <v>OK</v>
      </c>
      <c r="O757" s="103"/>
    </row>
    <row r="758" spans="2:15">
      <c r="B758" s="99">
        <v>6</v>
      </c>
      <c r="C758" s="154"/>
      <c r="D758" s="157"/>
      <c r="E758" s="135">
        <f>IF(C758=0,0,VLOOKUP(C758,Personal!B:C,2,FALSE))</f>
        <v>0</v>
      </c>
      <c r="F758" s="155"/>
      <c r="G758" s="68">
        <f t="shared" si="146"/>
        <v>0</v>
      </c>
      <c r="I758" s="119"/>
      <c r="J758" s="58">
        <f t="shared" si="147"/>
        <v>0</v>
      </c>
      <c r="K758" s="185" t="e">
        <f>VLOOKUP(C758,Personal!B:D,3,FALSE)</f>
        <v>#N/A</v>
      </c>
      <c r="L758" s="57">
        <f t="shared" si="148"/>
        <v>0</v>
      </c>
      <c r="M758" s="56">
        <f t="shared" si="145"/>
        <v>0</v>
      </c>
      <c r="N758" s="101" t="str">
        <f t="shared" si="149"/>
        <v>OK</v>
      </c>
      <c r="O758" s="103"/>
    </row>
    <row r="759" spans="2:15">
      <c r="B759" s="99">
        <v>7</v>
      </c>
      <c r="C759" s="154"/>
      <c r="D759" s="157"/>
      <c r="E759" s="135">
        <f>IF(C759=0,0,VLOOKUP(C759,Personal!B:C,2,FALSE))</f>
        <v>0</v>
      </c>
      <c r="F759" s="155"/>
      <c r="G759" s="68">
        <f t="shared" si="146"/>
        <v>0</v>
      </c>
      <c r="I759" s="119"/>
      <c r="J759" s="58">
        <f t="shared" si="147"/>
        <v>0</v>
      </c>
      <c r="K759" s="185" t="e">
        <f>VLOOKUP(C759,Personal!B:D,3,FALSE)</f>
        <v>#N/A</v>
      </c>
      <c r="L759" s="57">
        <f t="shared" si="148"/>
        <v>0</v>
      </c>
      <c r="M759" s="56">
        <f t="shared" si="145"/>
        <v>0</v>
      </c>
      <c r="N759" s="101" t="str">
        <f t="shared" si="149"/>
        <v>OK</v>
      </c>
      <c r="O759" s="103"/>
    </row>
    <row r="760" spans="2:15">
      <c r="B760" s="99">
        <v>8</v>
      </c>
      <c r="C760" s="154"/>
      <c r="D760" s="157"/>
      <c r="E760" s="135">
        <f>IF(C760=0,0,VLOOKUP(C760,Personal!B:C,2,FALSE))</f>
        <v>0</v>
      </c>
      <c r="F760" s="155"/>
      <c r="G760" s="68">
        <f t="shared" si="146"/>
        <v>0</v>
      </c>
      <c r="I760" s="119"/>
      <c r="J760" s="58">
        <f t="shared" si="147"/>
        <v>0</v>
      </c>
      <c r="K760" s="185" t="e">
        <f>VLOOKUP(C760,Personal!B:D,3,FALSE)</f>
        <v>#N/A</v>
      </c>
      <c r="L760" s="57">
        <f t="shared" si="148"/>
        <v>0</v>
      </c>
      <c r="M760" s="56">
        <f t="shared" si="145"/>
        <v>0</v>
      </c>
      <c r="N760" s="101" t="str">
        <f t="shared" si="149"/>
        <v>OK</v>
      </c>
      <c r="O760" s="103"/>
    </row>
    <row r="761" spans="2:15">
      <c r="B761" s="99">
        <v>9</v>
      </c>
      <c r="C761" s="154"/>
      <c r="D761" s="157"/>
      <c r="E761" s="135">
        <f>IF(C761=0,0,VLOOKUP(C761,Personal!B:C,2,FALSE))</f>
        <v>0</v>
      </c>
      <c r="F761" s="155"/>
      <c r="G761" s="68">
        <f t="shared" si="146"/>
        <v>0</v>
      </c>
      <c r="I761" s="119"/>
      <c r="J761" s="58">
        <f t="shared" si="147"/>
        <v>0</v>
      </c>
      <c r="K761" s="185" t="e">
        <f>VLOOKUP(C761,Personal!B:D,3,FALSE)</f>
        <v>#N/A</v>
      </c>
      <c r="L761" s="57">
        <f t="shared" si="148"/>
        <v>0</v>
      </c>
      <c r="M761" s="56">
        <f t="shared" si="145"/>
        <v>0</v>
      </c>
      <c r="N761" s="101" t="str">
        <f t="shared" si="149"/>
        <v>OK</v>
      </c>
      <c r="O761" s="103"/>
    </row>
    <row r="762" spans="2:15">
      <c r="B762" s="99">
        <v>10</v>
      </c>
      <c r="C762" s="154"/>
      <c r="D762" s="157"/>
      <c r="E762" s="135">
        <f>IF(C762=0,0,VLOOKUP(C762,Personal!B:C,2,FALSE))</f>
        <v>0</v>
      </c>
      <c r="F762" s="155"/>
      <c r="G762" s="68">
        <f t="shared" si="146"/>
        <v>0</v>
      </c>
      <c r="I762" s="119"/>
      <c r="J762" s="58">
        <f t="shared" si="147"/>
        <v>0</v>
      </c>
      <c r="K762" s="185" t="e">
        <f>VLOOKUP(C762,Personal!B:D,3,FALSE)</f>
        <v>#N/A</v>
      </c>
      <c r="L762" s="57">
        <f t="shared" si="148"/>
        <v>0</v>
      </c>
      <c r="M762" s="56">
        <f t="shared" si="145"/>
        <v>0</v>
      </c>
      <c r="N762" s="101" t="str">
        <f>IF(J762=L762,"OK","LIMITADO A MÁXIMO CONVOCATORIA")</f>
        <v>OK</v>
      </c>
      <c r="O762" s="103"/>
    </row>
    <row r="763" spans="2:15">
      <c r="B763" s="99">
        <v>11</v>
      </c>
      <c r="C763" s="154"/>
      <c r="D763" s="157"/>
      <c r="E763" s="135">
        <f>IF(C763=0,0,VLOOKUP(C763,Personal!B:C,2,FALSE))</f>
        <v>0</v>
      </c>
      <c r="F763" s="155"/>
      <c r="G763" s="68">
        <f t="shared" si="146"/>
        <v>0</v>
      </c>
      <c r="I763" s="119"/>
      <c r="J763" s="58">
        <f t="shared" si="147"/>
        <v>0</v>
      </c>
      <c r="K763" s="185" t="e">
        <f>VLOOKUP(C763,Personal!B:D,3,FALSE)</f>
        <v>#N/A</v>
      </c>
      <c r="L763" s="57">
        <f t="shared" si="148"/>
        <v>0</v>
      </c>
      <c r="M763" s="56">
        <f t="shared" si="145"/>
        <v>0</v>
      </c>
      <c r="N763" s="101" t="str">
        <f>IF(J763=L763,"OK","LIMITADO A MÁXIMO CONVOCATORIA")</f>
        <v>OK</v>
      </c>
      <c r="O763" s="103"/>
    </row>
    <row r="764" spans="2:15">
      <c r="B764" s="99">
        <v>12</v>
      </c>
      <c r="C764" s="154"/>
      <c r="D764" s="157"/>
      <c r="E764" s="135">
        <f>IF(C764=0,0,VLOOKUP(C764,Personal!B:C,2,FALSE))</f>
        <v>0</v>
      </c>
      <c r="F764" s="155"/>
      <c r="G764" s="68">
        <f t="shared" si="146"/>
        <v>0</v>
      </c>
      <c r="I764" s="119"/>
      <c r="J764" s="58">
        <f t="shared" si="147"/>
        <v>0</v>
      </c>
      <c r="K764" s="185" t="e">
        <f>VLOOKUP(C764,Personal!B:D,3,FALSE)</f>
        <v>#N/A</v>
      </c>
      <c r="L764" s="57">
        <f t="shared" si="148"/>
        <v>0</v>
      </c>
      <c r="M764" s="56">
        <f t="shared" si="145"/>
        <v>0</v>
      </c>
      <c r="N764" s="101" t="str">
        <f>IF(J764=L764,"OK","LIMITADO A MÁXIMO CONVOCATORIA")</f>
        <v>OK</v>
      </c>
      <c r="O764" s="103"/>
    </row>
    <row r="765" spans="2:15">
      <c r="B765" s="99">
        <v>13</v>
      </c>
      <c r="C765" s="154"/>
      <c r="D765" s="157"/>
      <c r="E765" s="135">
        <f>IF(C765=0,0,VLOOKUP(C765,Personal!B:C,2,FALSE))</f>
        <v>0</v>
      </c>
      <c r="F765" s="155"/>
      <c r="G765" s="68">
        <f t="shared" si="146"/>
        <v>0</v>
      </c>
      <c r="I765" s="119"/>
      <c r="J765" s="58">
        <f t="shared" si="147"/>
        <v>0</v>
      </c>
      <c r="K765" s="185" t="e">
        <f>VLOOKUP(C765,Personal!B:D,3,FALSE)</f>
        <v>#N/A</v>
      </c>
      <c r="L765" s="57">
        <f t="shared" si="148"/>
        <v>0</v>
      </c>
      <c r="M765" s="56">
        <f t="shared" si="145"/>
        <v>0</v>
      </c>
      <c r="N765" s="101" t="str">
        <f t="shared" ref="N765:N770" si="150">IF(J765=L765,"OK","LIMITADO A MÁXIMO CONVOCATORIA")</f>
        <v>OK</v>
      </c>
      <c r="O765" s="103"/>
    </row>
    <row r="766" spans="2:15">
      <c r="B766" s="99">
        <v>14</v>
      </c>
      <c r="C766" s="154"/>
      <c r="D766" s="157"/>
      <c r="E766" s="135">
        <f>IF(C766=0,0,VLOOKUP(C766,Personal!B:C,2,FALSE))</f>
        <v>0</v>
      </c>
      <c r="F766" s="155"/>
      <c r="G766" s="68">
        <f t="shared" si="146"/>
        <v>0</v>
      </c>
      <c r="I766" s="119"/>
      <c r="J766" s="58">
        <f t="shared" si="147"/>
        <v>0</v>
      </c>
      <c r="K766" s="185" t="e">
        <f>VLOOKUP(C766,Personal!B:D,3,FALSE)</f>
        <v>#N/A</v>
      </c>
      <c r="L766" s="57">
        <f t="shared" si="148"/>
        <v>0</v>
      </c>
      <c r="M766" s="56">
        <f t="shared" si="145"/>
        <v>0</v>
      </c>
      <c r="N766" s="101" t="str">
        <f t="shared" si="150"/>
        <v>OK</v>
      </c>
      <c r="O766" s="103"/>
    </row>
    <row r="767" spans="2:15">
      <c r="B767" s="99">
        <v>15</v>
      </c>
      <c r="C767" s="154"/>
      <c r="D767" s="157"/>
      <c r="E767" s="135">
        <f>IF(C767=0,0,VLOOKUP(C767,Personal!B:C,2,FALSE))</f>
        <v>0</v>
      </c>
      <c r="F767" s="155"/>
      <c r="G767" s="68">
        <f t="shared" si="146"/>
        <v>0</v>
      </c>
      <c r="I767" s="119"/>
      <c r="J767" s="58">
        <f t="shared" si="147"/>
        <v>0</v>
      </c>
      <c r="K767" s="185" t="e">
        <f>VLOOKUP(C767,Personal!B:D,3,FALSE)</f>
        <v>#N/A</v>
      </c>
      <c r="L767" s="57">
        <f t="shared" si="148"/>
        <v>0</v>
      </c>
      <c r="M767" s="56">
        <f t="shared" si="145"/>
        <v>0</v>
      </c>
      <c r="N767" s="101" t="str">
        <f t="shared" si="150"/>
        <v>OK</v>
      </c>
      <c r="O767" s="103"/>
    </row>
    <row r="768" spans="2:15">
      <c r="B768" s="99">
        <v>16</v>
      </c>
      <c r="C768" s="154"/>
      <c r="D768" s="157"/>
      <c r="E768" s="135">
        <f>IF(C768=0,0,VLOOKUP(C768,Personal!B:C,2,FALSE))</f>
        <v>0</v>
      </c>
      <c r="F768" s="155"/>
      <c r="G768" s="68">
        <f t="shared" si="146"/>
        <v>0</v>
      </c>
      <c r="I768" s="119"/>
      <c r="J768" s="58">
        <f t="shared" si="147"/>
        <v>0</v>
      </c>
      <c r="K768" s="185" t="e">
        <f>VLOOKUP(C768,Personal!B:D,3,FALSE)</f>
        <v>#N/A</v>
      </c>
      <c r="L768" s="57">
        <f t="shared" si="148"/>
        <v>0</v>
      </c>
      <c r="M768" s="56">
        <f t="shared" si="145"/>
        <v>0</v>
      </c>
      <c r="N768" s="101" t="str">
        <f t="shared" si="150"/>
        <v>OK</v>
      </c>
      <c r="O768" s="103"/>
    </row>
    <row r="769" spans="2:15">
      <c r="B769" s="99">
        <v>17</v>
      </c>
      <c r="C769" s="154"/>
      <c r="D769" s="157"/>
      <c r="E769" s="135">
        <f>IF(C769=0,0,VLOOKUP(C769,Personal!B:C,2,FALSE))</f>
        <v>0</v>
      </c>
      <c r="F769" s="155"/>
      <c r="G769" s="68">
        <f t="shared" si="146"/>
        <v>0</v>
      </c>
      <c r="I769" s="119"/>
      <c r="J769" s="58">
        <f t="shared" si="147"/>
        <v>0</v>
      </c>
      <c r="K769" s="185" t="e">
        <f>VLOOKUP(C769,Personal!B:D,3,FALSE)</f>
        <v>#N/A</v>
      </c>
      <c r="L769" s="57">
        <f t="shared" si="148"/>
        <v>0</v>
      </c>
      <c r="M769" s="56">
        <f t="shared" si="145"/>
        <v>0</v>
      </c>
      <c r="N769" s="101" t="str">
        <f t="shared" si="150"/>
        <v>OK</v>
      </c>
      <c r="O769" s="103"/>
    </row>
    <row r="770" spans="2:15">
      <c r="B770" s="99">
        <v>18</v>
      </c>
      <c r="C770" s="154"/>
      <c r="D770" s="157"/>
      <c r="E770" s="135">
        <f>IF(C770=0,0,VLOOKUP(C770,Personal!B:C,2,FALSE))</f>
        <v>0</v>
      </c>
      <c r="F770" s="155"/>
      <c r="G770" s="68">
        <f t="shared" si="146"/>
        <v>0</v>
      </c>
      <c r="I770" s="119"/>
      <c r="J770" s="58">
        <f t="shared" si="147"/>
        <v>0</v>
      </c>
      <c r="K770" s="185" t="e">
        <f>VLOOKUP(C770,Personal!B:D,3,FALSE)</f>
        <v>#N/A</v>
      </c>
      <c r="L770" s="57">
        <f t="shared" si="148"/>
        <v>0</v>
      </c>
      <c r="M770" s="56">
        <f t="shared" si="145"/>
        <v>0</v>
      </c>
      <c r="N770" s="101" t="str">
        <f t="shared" si="150"/>
        <v>OK</v>
      </c>
      <c r="O770" s="103"/>
    </row>
    <row r="771" spans="2:15">
      <c r="B771" s="99">
        <v>19</v>
      </c>
      <c r="C771" s="154"/>
      <c r="D771" s="157"/>
      <c r="E771" s="135">
        <f>IF(C771=0,0,VLOOKUP(C771,Personal!B:C,2,FALSE))</f>
        <v>0</v>
      </c>
      <c r="F771" s="155"/>
      <c r="G771" s="68">
        <f t="shared" si="146"/>
        <v>0</v>
      </c>
      <c r="I771" s="119"/>
      <c r="J771" s="58">
        <f t="shared" si="147"/>
        <v>0</v>
      </c>
      <c r="K771" s="185" t="e">
        <f>VLOOKUP(C771,Personal!B:D,3,FALSE)</f>
        <v>#N/A</v>
      </c>
      <c r="L771" s="57">
        <f t="shared" si="148"/>
        <v>0</v>
      </c>
      <c r="M771" s="56">
        <f t="shared" si="145"/>
        <v>0</v>
      </c>
      <c r="N771" s="101" t="str">
        <f>IF(J771=L771,"OK","LIMITADO A MÁXIMO CONVOCATORIA")</f>
        <v>OK</v>
      </c>
      <c r="O771" s="103"/>
    </row>
    <row r="772" spans="2:15">
      <c r="B772" s="99">
        <v>20</v>
      </c>
      <c r="C772" s="154"/>
      <c r="D772" s="157"/>
      <c r="E772" s="135">
        <f>IF(C772=0,0,VLOOKUP(C772,Personal!B:C,2,FALSE))</f>
        <v>0</v>
      </c>
      <c r="F772" s="155"/>
      <c r="G772" s="68">
        <f t="shared" si="146"/>
        <v>0</v>
      </c>
      <c r="I772" s="119"/>
      <c r="J772" s="58">
        <f t="shared" si="147"/>
        <v>0</v>
      </c>
      <c r="K772" s="185" t="e">
        <f>VLOOKUP(C772,Personal!B:D,3,FALSE)</f>
        <v>#N/A</v>
      </c>
      <c r="L772" s="57">
        <f t="shared" si="148"/>
        <v>0</v>
      </c>
      <c r="M772" s="56">
        <f t="shared" si="145"/>
        <v>0</v>
      </c>
      <c r="N772" s="101" t="str">
        <f>IF(J772=L772,"OK","LIMITADO A MÁXIMO CONVOCATORIA")</f>
        <v>OK</v>
      </c>
      <c r="O772" s="103"/>
    </row>
    <row r="773" spans="2:15">
      <c r="B773" s="99">
        <v>21</v>
      </c>
      <c r="C773" s="154"/>
      <c r="D773" s="154"/>
      <c r="E773" s="135">
        <f>IF(C773=0,0,VLOOKUP(C773,Personal!B:C,2,FALSE))</f>
        <v>0</v>
      </c>
      <c r="F773" s="155"/>
      <c r="G773" s="68">
        <f t="shared" si="146"/>
        <v>0</v>
      </c>
      <c r="I773" s="119"/>
      <c r="J773" s="58">
        <f t="shared" si="147"/>
        <v>0</v>
      </c>
      <c r="K773" s="185" t="e">
        <f>VLOOKUP(C773,Personal!B:D,3,FALSE)</f>
        <v>#N/A</v>
      </c>
      <c r="L773" s="57">
        <f t="shared" si="148"/>
        <v>0</v>
      </c>
      <c r="M773" s="56">
        <f t="shared" si="145"/>
        <v>0</v>
      </c>
      <c r="N773" s="101" t="str">
        <f>IF(J773=L773,"OK","LIMITADO A MÁXIMO CONVOCATORIA")</f>
        <v>OK</v>
      </c>
      <c r="O773" s="103"/>
    </row>
    <row r="774" spans="2:15">
      <c r="B774" s="99">
        <v>22</v>
      </c>
      <c r="C774" s="154"/>
      <c r="D774" s="157"/>
      <c r="E774" s="135">
        <f>IF(C774=0,0,VLOOKUP(C774,Personal!B:C,2,FALSE))</f>
        <v>0</v>
      </c>
      <c r="F774" s="155"/>
      <c r="G774" s="68">
        <f t="shared" si="146"/>
        <v>0</v>
      </c>
      <c r="I774" s="119"/>
      <c r="J774" s="58">
        <f t="shared" si="147"/>
        <v>0</v>
      </c>
      <c r="K774" s="185" t="e">
        <f>VLOOKUP(C774,Personal!B:D,3,FALSE)</f>
        <v>#N/A</v>
      </c>
      <c r="L774" s="57">
        <f t="shared" si="148"/>
        <v>0</v>
      </c>
      <c r="M774" s="56">
        <f t="shared" si="145"/>
        <v>0</v>
      </c>
      <c r="N774" s="101" t="str">
        <f t="shared" ref="N774:N780" si="151">IF(J774=L774,"OK","LIMITADO A MÁXIMO CONVOCATORIA")</f>
        <v>OK</v>
      </c>
      <c r="O774" s="103"/>
    </row>
    <row r="775" spans="2:15">
      <c r="B775" s="99">
        <v>23</v>
      </c>
      <c r="C775" s="154"/>
      <c r="D775" s="157"/>
      <c r="E775" s="135">
        <f>IF(C775=0,0,VLOOKUP(C775,Personal!B:C,2,FALSE))</f>
        <v>0</v>
      </c>
      <c r="F775" s="155"/>
      <c r="G775" s="68">
        <f t="shared" si="146"/>
        <v>0</v>
      </c>
      <c r="I775" s="119"/>
      <c r="J775" s="58">
        <f t="shared" si="147"/>
        <v>0</v>
      </c>
      <c r="K775" s="185" t="e">
        <f>VLOOKUP(C775,Personal!B:D,3,FALSE)</f>
        <v>#N/A</v>
      </c>
      <c r="L775" s="57">
        <f t="shared" si="148"/>
        <v>0</v>
      </c>
      <c r="M775" s="56">
        <f t="shared" si="145"/>
        <v>0</v>
      </c>
      <c r="N775" s="101" t="str">
        <f t="shared" si="151"/>
        <v>OK</v>
      </c>
      <c r="O775" s="103"/>
    </row>
    <row r="776" spans="2:15">
      <c r="B776" s="99">
        <v>24</v>
      </c>
      <c r="C776" s="154"/>
      <c r="D776" s="157"/>
      <c r="E776" s="135">
        <f>IF(C776=0,0,VLOOKUP(C776,Personal!B:C,2,FALSE))</f>
        <v>0</v>
      </c>
      <c r="F776" s="155"/>
      <c r="G776" s="68">
        <f t="shared" si="146"/>
        <v>0</v>
      </c>
      <c r="I776" s="119"/>
      <c r="J776" s="58">
        <f t="shared" si="147"/>
        <v>0</v>
      </c>
      <c r="K776" s="185" t="e">
        <f>VLOOKUP(C776,Personal!B:D,3,FALSE)</f>
        <v>#N/A</v>
      </c>
      <c r="L776" s="57">
        <f t="shared" si="148"/>
        <v>0</v>
      </c>
      <c r="M776" s="56">
        <f t="shared" si="145"/>
        <v>0</v>
      </c>
      <c r="N776" s="101" t="str">
        <f t="shared" si="151"/>
        <v>OK</v>
      </c>
      <c r="O776" s="103"/>
    </row>
    <row r="777" spans="2:15">
      <c r="B777" s="99">
        <v>25</v>
      </c>
      <c r="C777" s="154"/>
      <c r="D777" s="157"/>
      <c r="E777" s="135">
        <f>IF(C777=0,0,VLOOKUP(C777,Personal!B:C,2,FALSE))</f>
        <v>0</v>
      </c>
      <c r="F777" s="155"/>
      <c r="G777" s="68">
        <f t="shared" si="146"/>
        <v>0</v>
      </c>
      <c r="I777" s="119"/>
      <c r="J777" s="58">
        <f t="shared" si="147"/>
        <v>0</v>
      </c>
      <c r="K777" s="185" t="e">
        <f>VLOOKUP(C777,Personal!B:D,3,FALSE)</f>
        <v>#N/A</v>
      </c>
      <c r="L777" s="57">
        <f t="shared" si="148"/>
        <v>0</v>
      </c>
      <c r="M777" s="56">
        <f t="shared" si="145"/>
        <v>0</v>
      </c>
      <c r="N777" s="101" t="str">
        <f t="shared" si="151"/>
        <v>OK</v>
      </c>
      <c r="O777" s="103"/>
    </row>
    <row r="778" spans="2:15">
      <c r="B778" s="99">
        <v>26</v>
      </c>
      <c r="C778" s="154"/>
      <c r="D778" s="157"/>
      <c r="E778" s="135">
        <f>IF(C778=0,0,VLOOKUP(C778,Personal!B:C,2,FALSE))</f>
        <v>0</v>
      </c>
      <c r="F778" s="155"/>
      <c r="G778" s="68">
        <f t="shared" si="146"/>
        <v>0</v>
      </c>
      <c r="I778" s="119"/>
      <c r="J778" s="58">
        <f t="shared" si="147"/>
        <v>0</v>
      </c>
      <c r="K778" s="185" t="e">
        <f>VLOOKUP(C778,Personal!B:D,3,FALSE)</f>
        <v>#N/A</v>
      </c>
      <c r="L778" s="57">
        <f t="shared" si="148"/>
        <v>0</v>
      </c>
      <c r="M778" s="56">
        <f t="shared" si="145"/>
        <v>0</v>
      </c>
      <c r="N778" s="101" t="str">
        <f t="shared" si="151"/>
        <v>OK</v>
      </c>
      <c r="O778" s="103"/>
    </row>
    <row r="779" spans="2:15">
      <c r="B779" s="99">
        <v>27</v>
      </c>
      <c r="C779" s="154"/>
      <c r="D779" s="157"/>
      <c r="E779" s="135">
        <f>IF(C779=0,0,VLOOKUP(C779,Personal!B:C,2,FALSE))</f>
        <v>0</v>
      </c>
      <c r="F779" s="155"/>
      <c r="G779" s="68">
        <f t="shared" si="146"/>
        <v>0</v>
      </c>
      <c r="I779" s="119"/>
      <c r="J779" s="58">
        <f t="shared" si="147"/>
        <v>0</v>
      </c>
      <c r="K779" s="185" t="e">
        <f>VLOOKUP(C779,Personal!B:D,3,FALSE)</f>
        <v>#N/A</v>
      </c>
      <c r="L779" s="57">
        <f t="shared" si="148"/>
        <v>0</v>
      </c>
      <c r="M779" s="56">
        <f t="shared" si="145"/>
        <v>0</v>
      </c>
      <c r="N779" s="101" t="str">
        <f t="shared" si="151"/>
        <v>OK</v>
      </c>
      <c r="O779" s="103"/>
    </row>
    <row r="780" spans="2:15">
      <c r="B780" s="99">
        <v>28</v>
      </c>
      <c r="C780" s="154"/>
      <c r="D780" s="157"/>
      <c r="E780" s="135">
        <f>IF(C780=0,0,VLOOKUP(C780,Personal!B:C,2,FALSE))</f>
        <v>0</v>
      </c>
      <c r="F780" s="155"/>
      <c r="G780" s="68">
        <f t="shared" si="146"/>
        <v>0</v>
      </c>
      <c r="I780" s="119"/>
      <c r="J780" s="58">
        <f t="shared" si="147"/>
        <v>0</v>
      </c>
      <c r="K780" s="185" t="e">
        <f>VLOOKUP(C780,Personal!B:D,3,FALSE)</f>
        <v>#N/A</v>
      </c>
      <c r="L780" s="57">
        <f t="shared" si="148"/>
        <v>0</v>
      </c>
      <c r="M780" s="56">
        <f t="shared" si="145"/>
        <v>0</v>
      </c>
      <c r="N780" s="101" t="str">
        <f t="shared" si="151"/>
        <v>OK</v>
      </c>
      <c r="O780" s="103"/>
    </row>
    <row r="781" spans="2:15">
      <c r="B781" s="99">
        <v>29</v>
      </c>
      <c r="C781" s="154"/>
      <c r="D781" s="157"/>
      <c r="E781" s="135">
        <f>IF(C781=0,0,VLOOKUP(C781,Personal!B:C,2,FALSE))</f>
        <v>0</v>
      </c>
      <c r="F781" s="155"/>
      <c r="G781" s="68">
        <f t="shared" si="146"/>
        <v>0</v>
      </c>
      <c r="I781" s="119"/>
      <c r="J781" s="58">
        <f t="shared" si="147"/>
        <v>0</v>
      </c>
      <c r="K781" s="185" t="e">
        <f>VLOOKUP(C781,Personal!B:D,3,FALSE)</f>
        <v>#N/A</v>
      </c>
      <c r="L781" s="57">
        <f t="shared" si="148"/>
        <v>0</v>
      </c>
      <c r="M781" s="56">
        <f t="shared" si="145"/>
        <v>0</v>
      </c>
      <c r="N781" s="101" t="str">
        <f>IF(J781=L781,"OK","LIMITADO A MÁXIMO CONVOCATORIA")</f>
        <v>OK</v>
      </c>
      <c r="O781" s="103"/>
    </row>
    <row r="782" spans="2:15" ht="13.5" thickBot="1">
      <c r="B782" s="99">
        <v>30</v>
      </c>
      <c r="C782" s="154"/>
      <c r="D782" s="157"/>
      <c r="E782" s="135">
        <f>IF(C782=0,0,VLOOKUP(C782,Personal!B:C,2,FALSE))</f>
        <v>0</v>
      </c>
      <c r="F782" s="155"/>
      <c r="G782" s="68">
        <f t="shared" si="146"/>
        <v>0</v>
      </c>
      <c r="I782" s="119"/>
      <c r="J782" s="58">
        <f t="shared" si="147"/>
        <v>0</v>
      </c>
      <c r="K782" s="185" t="e">
        <f>VLOOKUP(C782,Personal!B:D,3,FALSE)</f>
        <v>#N/A</v>
      </c>
      <c r="L782" s="57">
        <f t="shared" si="148"/>
        <v>0</v>
      </c>
      <c r="M782" s="56">
        <f t="shared" si="145"/>
        <v>0</v>
      </c>
      <c r="N782" s="101" t="str">
        <f>IF(J782=L782,"OK","LIMITADO A MÁXIMO CONVOCATORIA")</f>
        <v>OK</v>
      </c>
      <c r="O782" s="103"/>
    </row>
    <row r="783" spans="2:15" ht="26.25" thickBot="1">
      <c r="C783" s="131" t="s">
        <v>1554</v>
      </c>
      <c r="D783" s="131"/>
      <c r="E783" s="132"/>
      <c r="F783" s="133">
        <f>+SUM(F753:F782)</f>
        <v>0</v>
      </c>
      <c r="G783" s="133">
        <f>+SUM(G753:G782)</f>
        <v>0</v>
      </c>
      <c r="I783" s="119"/>
      <c r="J783" s="104" t="s">
        <v>1547</v>
      </c>
      <c r="K783" s="125"/>
      <c r="L783" s="105" t="s">
        <v>1547</v>
      </c>
      <c r="M783" s="89">
        <f>+SUM(M753:M782)</f>
        <v>0</v>
      </c>
      <c r="N783" s="118"/>
      <c r="O783" s="128"/>
    </row>
    <row r="784" spans="2:15" ht="13.5" thickBot="1">
      <c r="I784" s="120"/>
      <c r="J784" s="121"/>
      <c r="K784" s="121"/>
      <c r="L784" s="121"/>
      <c r="M784" s="121"/>
      <c r="N784" s="121"/>
      <c r="O784" s="108"/>
    </row>
    <row r="785" spans="1:15" ht="13.5" thickBot="1"/>
    <row r="786" spans="1:15" s="16" customFormat="1" ht="25.5">
      <c r="A786" s="87"/>
      <c r="B786" s="87"/>
      <c r="C786" s="129" t="s">
        <v>1530</v>
      </c>
      <c r="D786" s="158" t="s">
        <v>1049</v>
      </c>
      <c r="F786" s="129" t="s">
        <v>1641</v>
      </c>
      <c r="G786" s="130"/>
      <c r="H786" s="23"/>
      <c r="I786" s="113"/>
      <c r="J786" s="85"/>
      <c r="K786" s="85"/>
      <c r="L786" s="114"/>
      <c r="M786" s="85"/>
      <c r="N786" s="115"/>
      <c r="O786" s="94"/>
    </row>
    <row r="787" spans="1:15" s="16" customFormat="1" ht="63.75">
      <c r="A787" s="87"/>
      <c r="B787" s="87"/>
      <c r="C787" s="13" t="s">
        <v>1038</v>
      </c>
      <c r="D787" s="88" t="s">
        <v>1543</v>
      </c>
      <c r="E787" s="88" t="s">
        <v>1553</v>
      </c>
      <c r="F787" s="13" t="s">
        <v>1639</v>
      </c>
      <c r="G787" s="13" t="s">
        <v>1640</v>
      </c>
      <c r="H787" s="23"/>
      <c r="I787" s="116"/>
      <c r="J787" s="95" t="s">
        <v>1544</v>
      </c>
      <c r="K787" s="95" t="s">
        <v>1593</v>
      </c>
      <c r="L787" s="96" t="s">
        <v>1651</v>
      </c>
      <c r="M787" s="13" t="s">
        <v>1546</v>
      </c>
      <c r="N787" s="88" t="s">
        <v>1652</v>
      </c>
      <c r="O787" s="98"/>
    </row>
    <row r="788" spans="1:15">
      <c r="B788" s="99">
        <v>1</v>
      </c>
      <c r="C788" s="154"/>
      <c r="D788" s="157"/>
      <c r="E788" s="135">
        <f>IF(C788=0,0,VLOOKUP(C788,Personal!B:C,2,FALSE))</f>
        <v>0</v>
      </c>
      <c r="F788" s="155"/>
      <c r="G788" s="68">
        <f>IF(F788=0,0,E788/K788*F788)</f>
        <v>0</v>
      </c>
      <c r="I788" s="117"/>
      <c r="J788" s="58">
        <f>IF(E788=0,0,E788/K788)</f>
        <v>0</v>
      </c>
      <c r="K788" s="185" t="e">
        <f>VLOOKUP(C788,Personal!B:D,3,FALSE)</f>
        <v>#N/A</v>
      </c>
      <c r="L788" s="57">
        <f>+MIN(J788,80)</f>
        <v>0</v>
      </c>
      <c r="M788" s="56">
        <f t="shared" ref="M788:M817" si="152">+L788*F788</f>
        <v>0</v>
      </c>
      <c r="N788" s="101" t="str">
        <f>IF(J788=L788,"OK","LIMITADO A MÁXIMO CONVOCATORIA")</f>
        <v>OK</v>
      </c>
      <c r="O788" s="103"/>
    </row>
    <row r="789" spans="1:15">
      <c r="B789" s="99">
        <v>2</v>
      </c>
      <c r="C789" s="154"/>
      <c r="D789" s="157"/>
      <c r="E789" s="135">
        <f>IF(C789=0,0,VLOOKUP(C789,Personal!B:C,2,FALSE))</f>
        <v>0</v>
      </c>
      <c r="F789" s="155"/>
      <c r="G789" s="68">
        <f t="shared" ref="G789:G817" si="153">IF(F789=0,0,E789/K789*F789)</f>
        <v>0</v>
      </c>
      <c r="I789" s="119"/>
      <c r="J789" s="58">
        <f t="shared" ref="J789:J817" si="154">IF(E789=0,0,E789/K789)</f>
        <v>0</v>
      </c>
      <c r="K789" s="185" t="e">
        <f>VLOOKUP(C789,Personal!B:D,3,FALSE)</f>
        <v>#N/A</v>
      </c>
      <c r="L789" s="57">
        <f t="shared" ref="L789:L817" si="155">+MIN(J789,80)</f>
        <v>0</v>
      </c>
      <c r="M789" s="56">
        <f t="shared" si="152"/>
        <v>0</v>
      </c>
      <c r="N789" s="101" t="str">
        <f t="shared" ref="N789:N796" si="156">IF(J789=L789,"OK","LIMITADO A MÁXIMO CONVOCATORIA")</f>
        <v>OK</v>
      </c>
      <c r="O789" s="103"/>
    </row>
    <row r="790" spans="1:15">
      <c r="B790" s="99">
        <v>3</v>
      </c>
      <c r="C790" s="154"/>
      <c r="D790" s="157"/>
      <c r="E790" s="135">
        <f>IF(C790=0,0,VLOOKUP(C790,Personal!B:C,2,FALSE))</f>
        <v>0</v>
      </c>
      <c r="F790" s="155"/>
      <c r="G790" s="68">
        <f t="shared" si="153"/>
        <v>0</v>
      </c>
      <c r="I790" s="119"/>
      <c r="J790" s="58">
        <f t="shared" si="154"/>
        <v>0</v>
      </c>
      <c r="K790" s="185" t="e">
        <f>VLOOKUP(C790,Personal!B:D,3,FALSE)</f>
        <v>#N/A</v>
      </c>
      <c r="L790" s="57">
        <f t="shared" si="155"/>
        <v>0</v>
      </c>
      <c r="M790" s="56">
        <f t="shared" si="152"/>
        <v>0</v>
      </c>
      <c r="N790" s="101" t="str">
        <f t="shared" si="156"/>
        <v>OK</v>
      </c>
      <c r="O790" s="103"/>
    </row>
    <row r="791" spans="1:15">
      <c r="B791" s="99">
        <v>4</v>
      </c>
      <c r="C791" s="154"/>
      <c r="D791" s="157"/>
      <c r="E791" s="135">
        <f>IF(C791=0,0,VLOOKUP(C791,Personal!B:C,2,FALSE))</f>
        <v>0</v>
      </c>
      <c r="F791" s="155"/>
      <c r="G791" s="68">
        <f t="shared" si="153"/>
        <v>0</v>
      </c>
      <c r="I791" s="119"/>
      <c r="J791" s="58">
        <f t="shared" si="154"/>
        <v>0</v>
      </c>
      <c r="K791" s="185" t="e">
        <f>VLOOKUP(C791,Personal!B:D,3,FALSE)</f>
        <v>#N/A</v>
      </c>
      <c r="L791" s="57">
        <f t="shared" si="155"/>
        <v>0</v>
      </c>
      <c r="M791" s="56">
        <f t="shared" si="152"/>
        <v>0</v>
      </c>
      <c r="N791" s="101" t="str">
        <f t="shared" si="156"/>
        <v>OK</v>
      </c>
      <c r="O791" s="103"/>
    </row>
    <row r="792" spans="1:15">
      <c r="B792" s="99">
        <v>5</v>
      </c>
      <c r="C792" s="154"/>
      <c r="D792" s="157"/>
      <c r="E792" s="135">
        <f>IF(C792=0,0,VLOOKUP(C792,Personal!B:C,2,FALSE))</f>
        <v>0</v>
      </c>
      <c r="F792" s="155"/>
      <c r="G792" s="68">
        <f t="shared" si="153"/>
        <v>0</v>
      </c>
      <c r="I792" s="119"/>
      <c r="J792" s="58">
        <f t="shared" si="154"/>
        <v>0</v>
      </c>
      <c r="K792" s="185" t="e">
        <f>VLOOKUP(C792,Personal!B:D,3,FALSE)</f>
        <v>#N/A</v>
      </c>
      <c r="L792" s="57">
        <f t="shared" si="155"/>
        <v>0</v>
      </c>
      <c r="M792" s="56">
        <f t="shared" si="152"/>
        <v>0</v>
      </c>
      <c r="N792" s="101" t="str">
        <f t="shared" si="156"/>
        <v>OK</v>
      </c>
      <c r="O792" s="103"/>
    </row>
    <row r="793" spans="1:15">
      <c r="B793" s="99">
        <v>6</v>
      </c>
      <c r="C793" s="154"/>
      <c r="D793" s="157"/>
      <c r="E793" s="135">
        <f>IF(C793=0,0,VLOOKUP(C793,Personal!B:C,2,FALSE))</f>
        <v>0</v>
      </c>
      <c r="F793" s="155"/>
      <c r="G793" s="68">
        <f t="shared" si="153"/>
        <v>0</v>
      </c>
      <c r="I793" s="119"/>
      <c r="J793" s="58">
        <f t="shared" si="154"/>
        <v>0</v>
      </c>
      <c r="K793" s="185" t="e">
        <f>VLOOKUP(C793,Personal!B:D,3,FALSE)</f>
        <v>#N/A</v>
      </c>
      <c r="L793" s="57">
        <f t="shared" si="155"/>
        <v>0</v>
      </c>
      <c r="M793" s="56">
        <f t="shared" si="152"/>
        <v>0</v>
      </c>
      <c r="N793" s="101" t="str">
        <f t="shared" si="156"/>
        <v>OK</v>
      </c>
      <c r="O793" s="103"/>
    </row>
    <row r="794" spans="1:15">
      <c r="B794" s="99">
        <v>7</v>
      </c>
      <c r="C794" s="154"/>
      <c r="D794" s="157"/>
      <c r="E794" s="135">
        <f>IF(C794=0,0,VLOOKUP(C794,Personal!B:C,2,FALSE))</f>
        <v>0</v>
      </c>
      <c r="F794" s="155"/>
      <c r="G794" s="68">
        <f t="shared" si="153"/>
        <v>0</v>
      </c>
      <c r="I794" s="119"/>
      <c r="J794" s="58">
        <f t="shared" si="154"/>
        <v>0</v>
      </c>
      <c r="K794" s="185" t="e">
        <f>VLOOKUP(C794,Personal!B:D,3,FALSE)</f>
        <v>#N/A</v>
      </c>
      <c r="L794" s="57">
        <f t="shared" si="155"/>
        <v>0</v>
      </c>
      <c r="M794" s="56">
        <f t="shared" si="152"/>
        <v>0</v>
      </c>
      <c r="N794" s="101" t="str">
        <f t="shared" si="156"/>
        <v>OK</v>
      </c>
      <c r="O794" s="103"/>
    </row>
    <row r="795" spans="1:15">
      <c r="B795" s="99">
        <v>8</v>
      </c>
      <c r="C795" s="154"/>
      <c r="D795" s="157"/>
      <c r="E795" s="135">
        <f>IF(C795=0,0,VLOOKUP(C795,Personal!B:C,2,FALSE))</f>
        <v>0</v>
      </c>
      <c r="F795" s="155"/>
      <c r="G795" s="68">
        <f t="shared" si="153"/>
        <v>0</v>
      </c>
      <c r="I795" s="119"/>
      <c r="J795" s="58">
        <f t="shared" si="154"/>
        <v>0</v>
      </c>
      <c r="K795" s="185" t="e">
        <f>VLOOKUP(C795,Personal!B:D,3,FALSE)</f>
        <v>#N/A</v>
      </c>
      <c r="L795" s="57">
        <f t="shared" si="155"/>
        <v>0</v>
      </c>
      <c r="M795" s="56">
        <f t="shared" si="152"/>
        <v>0</v>
      </c>
      <c r="N795" s="101" t="str">
        <f t="shared" si="156"/>
        <v>OK</v>
      </c>
      <c r="O795" s="103"/>
    </row>
    <row r="796" spans="1:15">
      <c r="B796" s="99">
        <v>9</v>
      </c>
      <c r="C796" s="154"/>
      <c r="D796" s="157"/>
      <c r="E796" s="135">
        <f>IF(C796=0,0,VLOOKUP(C796,Personal!B:C,2,FALSE))</f>
        <v>0</v>
      </c>
      <c r="F796" s="155"/>
      <c r="G796" s="68">
        <f t="shared" si="153"/>
        <v>0</v>
      </c>
      <c r="I796" s="119"/>
      <c r="J796" s="58">
        <f t="shared" si="154"/>
        <v>0</v>
      </c>
      <c r="K796" s="185" t="e">
        <f>VLOOKUP(C796,Personal!B:D,3,FALSE)</f>
        <v>#N/A</v>
      </c>
      <c r="L796" s="57">
        <f t="shared" si="155"/>
        <v>0</v>
      </c>
      <c r="M796" s="56">
        <f t="shared" si="152"/>
        <v>0</v>
      </c>
      <c r="N796" s="101" t="str">
        <f t="shared" si="156"/>
        <v>OK</v>
      </c>
      <c r="O796" s="103"/>
    </row>
    <row r="797" spans="1:15">
      <c r="B797" s="99">
        <v>10</v>
      </c>
      <c r="C797" s="154"/>
      <c r="D797" s="157"/>
      <c r="E797" s="135">
        <f>IF(C797=0,0,VLOOKUP(C797,Personal!B:C,2,FALSE))</f>
        <v>0</v>
      </c>
      <c r="F797" s="155"/>
      <c r="G797" s="68">
        <f t="shared" si="153"/>
        <v>0</v>
      </c>
      <c r="I797" s="119"/>
      <c r="J797" s="58">
        <f t="shared" si="154"/>
        <v>0</v>
      </c>
      <c r="K797" s="185" t="e">
        <f>VLOOKUP(C797,Personal!B:D,3,FALSE)</f>
        <v>#N/A</v>
      </c>
      <c r="L797" s="57">
        <f t="shared" si="155"/>
        <v>0</v>
      </c>
      <c r="M797" s="56">
        <f t="shared" si="152"/>
        <v>0</v>
      </c>
      <c r="N797" s="101" t="str">
        <f>IF(J797=L797,"OK","LIMITADO A MÁXIMO CONVOCATORIA")</f>
        <v>OK</v>
      </c>
      <c r="O797" s="103"/>
    </row>
    <row r="798" spans="1:15">
      <c r="B798" s="99">
        <v>11</v>
      </c>
      <c r="C798" s="154"/>
      <c r="D798" s="157"/>
      <c r="E798" s="135">
        <f>IF(C798=0,0,VLOOKUP(C798,Personal!B:C,2,FALSE))</f>
        <v>0</v>
      </c>
      <c r="F798" s="155"/>
      <c r="G798" s="68">
        <f t="shared" si="153"/>
        <v>0</v>
      </c>
      <c r="I798" s="119"/>
      <c r="J798" s="58">
        <f t="shared" si="154"/>
        <v>0</v>
      </c>
      <c r="K798" s="185" t="e">
        <f>VLOOKUP(C798,Personal!B:D,3,FALSE)</f>
        <v>#N/A</v>
      </c>
      <c r="L798" s="57">
        <f t="shared" si="155"/>
        <v>0</v>
      </c>
      <c r="M798" s="56">
        <f t="shared" si="152"/>
        <v>0</v>
      </c>
      <c r="N798" s="101" t="str">
        <f>IF(J798=L798,"OK","LIMITADO A MÁXIMO CONVOCATORIA")</f>
        <v>OK</v>
      </c>
      <c r="O798" s="103"/>
    </row>
    <row r="799" spans="1:15">
      <c r="B799" s="99">
        <v>12</v>
      </c>
      <c r="C799" s="154"/>
      <c r="D799" s="157"/>
      <c r="E799" s="135">
        <f>IF(C799=0,0,VLOOKUP(C799,Personal!B:C,2,FALSE))</f>
        <v>0</v>
      </c>
      <c r="F799" s="155"/>
      <c r="G799" s="68">
        <f t="shared" si="153"/>
        <v>0</v>
      </c>
      <c r="I799" s="119"/>
      <c r="J799" s="58">
        <f t="shared" si="154"/>
        <v>0</v>
      </c>
      <c r="K799" s="185" t="e">
        <f>VLOOKUP(C799,Personal!B:D,3,FALSE)</f>
        <v>#N/A</v>
      </c>
      <c r="L799" s="57">
        <f t="shared" si="155"/>
        <v>0</v>
      </c>
      <c r="M799" s="56">
        <f t="shared" si="152"/>
        <v>0</v>
      </c>
      <c r="N799" s="101" t="str">
        <f>IF(J799=L799,"OK","LIMITADO A MÁXIMO CONVOCATORIA")</f>
        <v>OK</v>
      </c>
      <c r="O799" s="103"/>
    </row>
    <row r="800" spans="1:15">
      <c r="B800" s="99">
        <v>13</v>
      </c>
      <c r="C800" s="154"/>
      <c r="D800" s="157"/>
      <c r="E800" s="135">
        <f>IF(C800=0,0,VLOOKUP(C800,Personal!B:C,2,FALSE))</f>
        <v>0</v>
      </c>
      <c r="F800" s="155"/>
      <c r="G800" s="68">
        <f t="shared" si="153"/>
        <v>0</v>
      </c>
      <c r="I800" s="119"/>
      <c r="J800" s="58">
        <f t="shared" si="154"/>
        <v>0</v>
      </c>
      <c r="K800" s="185" t="e">
        <f>VLOOKUP(C800,Personal!B:D,3,FALSE)</f>
        <v>#N/A</v>
      </c>
      <c r="L800" s="57">
        <f t="shared" si="155"/>
        <v>0</v>
      </c>
      <c r="M800" s="56">
        <f t="shared" si="152"/>
        <v>0</v>
      </c>
      <c r="N800" s="101" t="str">
        <f t="shared" ref="N800:N805" si="157">IF(J800=L800,"OK","LIMITADO A MÁXIMO CONVOCATORIA")</f>
        <v>OK</v>
      </c>
      <c r="O800" s="103"/>
    </row>
    <row r="801" spans="2:15">
      <c r="B801" s="99">
        <v>14</v>
      </c>
      <c r="C801" s="154"/>
      <c r="D801" s="157"/>
      <c r="E801" s="135">
        <f>IF(C801=0,0,VLOOKUP(C801,Personal!B:C,2,FALSE))</f>
        <v>0</v>
      </c>
      <c r="F801" s="155"/>
      <c r="G801" s="68">
        <f t="shared" si="153"/>
        <v>0</v>
      </c>
      <c r="I801" s="119"/>
      <c r="J801" s="58">
        <f t="shared" si="154"/>
        <v>0</v>
      </c>
      <c r="K801" s="185" t="e">
        <f>VLOOKUP(C801,Personal!B:D,3,FALSE)</f>
        <v>#N/A</v>
      </c>
      <c r="L801" s="57">
        <f t="shared" si="155"/>
        <v>0</v>
      </c>
      <c r="M801" s="56">
        <f t="shared" si="152"/>
        <v>0</v>
      </c>
      <c r="N801" s="101" t="str">
        <f t="shared" si="157"/>
        <v>OK</v>
      </c>
      <c r="O801" s="103"/>
    </row>
    <row r="802" spans="2:15">
      <c r="B802" s="99">
        <v>15</v>
      </c>
      <c r="C802" s="154"/>
      <c r="D802" s="157"/>
      <c r="E802" s="135">
        <f>IF(C802=0,0,VLOOKUP(C802,Personal!B:C,2,FALSE))</f>
        <v>0</v>
      </c>
      <c r="F802" s="155"/>
      <c r="G802" s="68">
        <f t="shared" si="153"/>
        <v>0</v>
      </c>
      <c r="I802" s="119"/>
      <c r="J802" s="58">
        <f t="shared" si="154"/>
        <v>0</v>
      </c>
      <c r="K802" s="185" t="e">
        <f>VLOOKUP(C802,Personal!B:D,3,FALSE)</f>
        <v>#N/A</v>
      </c>
      <c r="L802" s="57">
        <f t="shared" si="155"/>
        <v>0</v>
      </c>
      <c r="M802" s="56">
        <f t="shared" si="152"/>
        <v>0</v>
      </c>
      <c r="N802" s="101" t="str">
        <f t="shared" si="157"/>
        <v>OK</v>
      </c>
      <c r="O802" s="103"/>
    </row>
    <row r="803" spans="2:15">
      <c r="B803" s="99">
        <v>16</v>
      </c>
      <c r="C803" s="154"/>
      <c r="D803" s="157"/>
      <c r="E803" s="135">
        <f>IF(C803=0,0,VLOOKUP(C803,Personal!B:C,2,FALSE))</f>
        <v>0</v>
      </c>
      <c r="F803" s="155"/>
      <c r="G803" s="68">
        <f t="shared" si="153"/>
        <v>0</v>
      </c>
      <c r="I803" s="119"/>
      <c r="J803" s="58">
        <f t="shared" si="154"/>
        <v>0</v>
      </c>
      <c r="K803" s="185" t="e">
        <f>VLOOKUP(C803,Personal!B:D,3,FALSE)</f>
        <v>#N/A</v>
      </c>
      <c r="L803" s="57">
        <f t="shared" si="155"/>
        <v>0</v>
      </c>
      <c r="M803" s="56">
        <f t="shared" si="152"/>
        <v>0</v>
      </c>
      <c r="N803" s="101" t="str">
        <f t="shared" si="157"/>
        <v>OK</v>
      </c>
      <c r="O803" s="103"/>
    </row>
    <row r="804" spans="2:15">
      <c r="B804" s="99">
        <v>17</v>
      </c>
      <c r="C804" s="154"/>
      <c r="D804" s="157"/>
      <c r="E804" s="135">
        <f>IF(C804=0,0,VLOOKUP(C804,Personal!B:C,2,FALSE))</f>
        <v>0</v>
      </c>
      <c r="F804" s="155"/>
      <c r="G804" s="68">
        <f t="shared" si="153"/>
        <v>0</v>
      </c>
      <c r="I804" s="119"/>
      <c r="J804" s="58">
        <f t="shared" si="154"/>
        <v>0</v>
      </c>
      <c r="K804" s="185" t="e">
        <f>VLOOKUP(C804,Personal!B:D,3,FALSE)</f>
        <v>#N/A</v>
      </c>
      <c r="L804" s="57">
        <f t="shared" si="155"/>
        <v>0</v>
      </c>
      <c r="M804" s="56">
        <f t="shared" si="152"/>
        <v>0</v>
      </c>
      <c r="N804" s="101" t="str">
        <f t="shared" si="157"/>
        <v>OK</v>
      </c>
      <c r="O804" s="103"/>
    </row>
    <row r="805" spans="2:15">
      <c r="B805" s="99">
        <v>18</v>
      </c>
      <c r="C805" s="154"/>
      <c r="D805" s="157"/>
      <c r="E805" s="135">
        <f>IF(C805=0,0,VLOOKUP(C805,Personal!B:C,2,FALSE))</f>
        <v>0</v>
      </c>
      <c r="F805" s="155"/>
      <c r="G805" s="68">
        <f t="shared" si="153"/>
        <v>0</v>
      </c>
      <c r="I805" s="119"/>
      <c r="J805" s="58">
        <f t="shared" si="154"/>
        <v>0</v>
      </c>
      <c r="K805" s="185" t="e">
        <f>VLOOKUP(C805,Personal!B:D,3,FALSE)</f>
        <v>#N/A</v>
      </c>
      <c r="L805" s="57">
        <f t="shared" si="155"/>
        <v>0</v>
      </c>
      <c r="M805" s="56">
        <f t="shared" si="152"/>
        <v>0</v>
      </c>
      <c r="N805" s="101" t="str">
        <f t="shared" si="157"/>
        <v>OK</v>
      </c>
      <c r="O805" s="103"/>
    </row>
    <row r="806" spans="2:15">
      <c r="B806" s="99">
        <v>19</v>
      </c>
      <c r="C806" s="154"/>
      <c r="D806" s="157"/>
      <c r="E806" s="135">
        <f>IF(C806=0,0,VLOOKUP(C806,Personal!B:C,2,FALSE))</f>
        <v>0</v>
      </c>
      <c r="F806" s="155"/>
      <c r="G806" s="68">
        <f t="shared" si="153"/>
        <v>0</v>
      </c>
      <c r="I806" s="119"/>
      <c r="J806" s="58">
        <f t="shared" si="154"/>
        <v>0</v>
      </c>
      <c r="K806" s="185" t="e">
        <f>VLOOKUP(C806,Personal!B:D,3,FALSE)</f>
        <v>#N/A</v>
      </c>
      <c r="L806" s="57">
        <f t="shared" si="155"/>
        <v>0</v>
      </c>
      <c r="M806" s="56">
        <f t="shared" si="152"/>
        <v>0</v>
      </c>
      <c r="N806" s="101" t="str">
        <f>IF(J806=L806,"OK","LIMITADO A MÁXIMO CONVOCATORIA")</f>
        <v>OK</v>
      </c>
      <c r="O806" s="103"/>
    </row>
    <row r="807" spans="2:15">
      <c r="B807" s="99">
        <v>20</v>
      </c>
      <c r="C807" s="154"/>
      <c r="D807" s="157"/>
      <c r="E807" s="135">
        <f>IF(C807=0,0,VLOOKUP(C807,Personal!B:C,2,FALSE))</f>
        <v>0</v>
      </c>
      <c r="F807" s="155"/>
      <c r="G807" s="68">
        <f t="shared" si="153"/>
        <v>0</v>
      </c>
      <c r="I807" s="119"/>
      <c r="J807" s="58">
        <f t="shared" si="154"/>
        <v>0</v>
      </c>
      <c r="K807" s="185" t="e">
        <f>VLOOKUP(C807,Personal!B:D,3,FALSE)</f>
        <v>#N/A</v>
      </c>
      <c r="L807" s="57">
        <f t="shared" si="155"/>
        <v>0</v>
      </c>
      <c r="M807" s="56">
        <f t="shared" si="152"/>
        <v>0</v>
      </c>
      <c r="N807" s="101" t="str">
        <f>IF(J807=L807,"OK","LIMITADO A MÁXIMO CONVOCATORIA")</f>
        <v>OK</v>
      </c>
      <c r="O807" s="103"/>
    </row>
    <row r="808" spans="2:15">
      <c r="B808" s="99">
        <v>21</v>
      </c>
      <c r="C808" s="154"/>
      <c r="D808" s="154"/>
      <c r="E808" s="135">
        <f>IF(C808=0,0,VLOOKUP(C808,Personal!B:C,2,FALSE))</f>
        <v>0</v>
      </c>
      <c r="F808" s="155"/>
      <c r="G808" s="68">
        <f t="shared" si="153"/>
        <v>0</v>
      </c>
      <c r="I808" s="119"/>
      <c r="J808" s="58">
        <f t="shared" si="154"/>
        <v>0</v>
      </c>
      <c r="K808" s="185" t="e">
        <f>VLOOKUP(C808,Personal!B:D,3,FALSE)</f>
        <v>#N/A</v>
      </c>
      <c r="L808" s="57">
        <f t="shared" si="155"/>
        <v>0</v>
      </c>
      <c r="M808" s="56">
        <f t="shared" si="152"/>
        <v>0</v>
      </c>
      <c r="N808" s="101" t="str">
        <f>IF(J808=L808,"OK","LIMITADO A MÁXIMO CONVOCATORIA")</f>
        <v>OK</v>
      </c>
      <c r="O808" s="103"/>
    </row>
    <row r="809" spans="2:15">
      <c r="B809" s="99">
        <v>22</v>
      </c>
      <c r="C809" s="154"/>
      <c r="D809" s="157"/>
      <c r="E809" s="135">
        <f>IF(C809=0,0,VLOOKUP(C809,Personal!B:C,2,FALSE))</f>
        <v>0</v>
      </c>
      <c r="F809" s="155"/>
      <c r="G809" s="68">
        <f t="shared" si="153"/>
        <v>0</v>
      </c>
      <c r="I809" s="119"/>
      <c r="J809" s="58">
        <f t="shared" si="154"/>
        <v>0</v>
      </c>
      <c r="K809" s="185" t="e">
        <f>VLOOKUP(C809,Personal!B:D,3,FALSE)</f>
        <v>#N/A</v>
      </c>
      <c r="L809" s="57">
        <f t="shared" si="155"/>
        <v>0</v>
      </c>
      <c r="M809" s="56">
        <f t="shared" si="152"/>
        <v>0</v>
      </c>
      <c r="N809" s="101" t="str">
        <f t="shared" ref="N809:N815" si="158">IF(J809=L809,"OK","LIMITADO A MÁXIMO CONVOCATORIA")</f>
        <v>OK</v>
      </c>
      <c r="O809" s="103"/>
    </row>
    <row r="810" spans="2:15">
      <c r="B810" s="99">
        <v>23</v>
      </c>
      <c r="C810" s="154"/>
      <c r="D810" s="157"/>
      <c r="E810" s="135">
        <f>IF(C810=0,0,VLOOKUP(C810,Personal!B:C,2,FALSE))</f>
        <v>0</v>
      </c>
      <c r="F810" s="155"/>
      <c r="G810" s="68">
        <f t="shared" si="153"/>
        <v>0</v>
      </c>
      <c r="I810" s="119"/>
      <c r="J810" s="58">
        <f t="shared" si="154"/>
        <v>0</v>
      </c>
      <c r="K810" s="185" t="e">
        <f>VLOOKUP(C810,Personal!B:D,3,FALSE)</f>
        <v>#N/A</v>
      </c>
      <c r="L810" s="57">
        <f t="shared" si="155"/>
        <v>0</v>
      </c>
      <c r="M810" s="56">
        <f t="shared" si="152"/>
        <v>0</v>
      </c>
      <c r="N810" s="101" t="str">
        <f t="shared" si="158"/>
        <v>OK</v>
      </c>
      <c r="O810" s="103"/>
    </row>
    <row r="811" spans="2:15">
      <c r="B811" s="99">
        <v>24</v>
      </c>
      <c r="C811" s="154"/>
      <c r="D811" s="157"/>
      <c r="E811" s="135">
        <f>IF(C811=0,0,VLOOKUP(C811,Personal!B:C,2,FALSE))</f>
        <v>0</v>
      </c>
      <c r="F811" s="155"/>
      <c r="G811" s="68">
        <f t="shared" si="153"/>
        <v>0</v>
      </c>
      <c r="I811" s="119"/>
      <c r="J811" s="58">
        <f t="shared" si="154"/>
        <v>0</v>
      </c>
      <c r="K811" s="185" t="e">
        <f>VLOOKUP(C811,Personal!B:D,3,FALSE)</f>
        <v>#N/A</v>
      </c>
      <c r="L811" s="57">
        <f t="shared" si="155"/>
        <v>0</v>
      </c>
      <c r="M811" s="56">
        <f t="shared" si="152"/>
        <v>0</v>
      </c>
      <c r="N811" s="101" t="str">
        <f t="shared" si="158"/>
        <v>OK</v>
      </c>
      <c r="O811" s="103"/>
    </row>
    <row r="812" spans="2:15">
      <c r="B812" s="99">
        <v>25</v>
      </c>
      <c r="C812" s="154"/>
      <c r="D812" s="157"/>
      <c r="E812" s="135">
        <f>IF(C812=0,0,VLOOKUP(C812,Personal!B:C,2,FALSE))</f>
        <v>0</v>
      </c>
      <c r="F812" s="155"/>
      <c r="G812" s="68">
        <f t="shared" si="153"/>
        <v>0</v>
      </c>
      <c r="I812" s="119"/>
      <c r="J812" s="58">
        <f t="shared" si="154"/>
        <v>0</v>
      </c>
      <c r="K812" s="185" t="e">
        <f>VLOOKUP(C812,Personal!B:D,3,FALSE)</f>
        <v>#N/A</v>
      </c>
      <c r="L812" s="57">
        <f t="shared" si="155"/>
        <v>0</v>
      </c>
      <c r="M812" s="56">
        <f t="shared" si="152"/>
        <v>0</v>
      </c>
      <c r="N812" s="101" t="str">
        <f t="shared" si="158"/>
        <v>OK</v>
      </c>
      <c r="O812" s="103"/>
    </row>
    <row r="813" spans="2:15">
      <c r="B813" s="99">
        <v>26</v>
      </c>
      <c r="C813" s="154"/>
      <c r="D813" s="157"/>
      <c r="E813" s="135">
        <f>IF(C813=0,0,VLOOKUP(C813,Personal!B:C,2,FALSE))</f>
        <v>0</v>
      </c>
      <c r="F813" s="155"/>
      <c r="G813" s="68">
        <f t="shared" si="153"/>
        <v>0</v>
      </c>
      <c r="I813" s="119"/>
      <c r="J813" s="58">
        <f t="shared" si="154"/>
        <v>0</v>
      </c>
      <c r="K813" s="185" t="e">
        <f>VLOOKUP(C813,Personal!B:D,3,FALSE)</f>
        <v>#N/A</v>
      </c>
      <c r="L813" s="57">
        <f t="shared" si="155"/>
        <v>0</v>
      </c>
      <c r="M813" s="56">
        <f t="shared" si="152"/>
        <v>0</v>
      </c>
      <c r="N813" s="101" t="str">
        <f t="shared" si="158"/>
        <v>OK</v>
      </c>
      <c r="O813" s="103"/>
    </row>
    <row r="814" spans="2:15">
      <c r="B814" s="99">
        <v>27</v>
      </c>
      <c r="C814" s="154"/>
      <c r="D814" s="157"/>
      <c r="E814" s="135">
        <f>IF(C814=0,0,VLOOKUP(C814,Personal!B:C,2,FALSE))</f>
        <v>0</v>
      </c>
      <c r="F814" s="155"/>
      <c r="G814" s="68">
        <f t="shared" si="153"/>
        <v>0</v>
      </c>
      <c r="I814" s="119"/>
      <c r="J814" s="58">
        <f t="shared" si="154"/>
        <v>0</v>
      </c>
      <c r="K814" s="185" t="e">
        <f>VLOOKUP(C814,Personal!B:D,3,FALSE)</f>
        <v>#N/A</v>
      </c>
      <c r="L814" s="57">
        <f t="shared" si="155"/>
        <v>0</v>
      </c>
      <c r="M814" s="56">
        <f t="shared" si="152"/>
        <v>0</v>
      </c>
      <c r="N814" s="101" t="str">
        <f t="shared" si="158"/>
        <v>OK</v>
      </c>
      <c r="O814" s="103"/>
    </row>
    <row r="815" spans="2:15">
      <c r="B815" s="99">
        <v>28</v>
      </c>
      <c r="C815" s="154"/>
      <c r="D815" s="157"/>
      <c r="E815" s="135">
        <f>IF(C815=0,0,VLOOKUP(C815,Personal!B:C,2,FALSE))</f>
        <v>0</v>
      </c>
      <c r="F815" s="155"/>
      <c r="G815" s="68">
        <f t="shared" si="153"/>
        <v>0</v>
      </c>
      <c r="I815" s="119"/>
      <c r="J815" s="58">
        <f t="shared" si="154"/>
        <v>0</v>
      </c>
      <c r="K815" s="185" t="e">
        <f>VLOOKUP(C815,Personal!B:D,3,FALSE)</f>
        <v>#N/A</v>
      </c>
      <c r="L815" s="57">
        <f t="shared" si="155"/>
        <v>0</v>
      </c>
      <c r="M815" s="56">
        <f t="shared" si="152"/>
        <v>0</v>
      </c>
      <c r="N815" s="101" t="str">
        <f t="shared" si="158"/>
        <v>OK</v>
      </c>
      <c r="O815" s="103"/>
    </row>
    <row r="816" spans="2:15">
      <c r="B816" s="99">
        <v>29</v>
      </c>
      <c r="C816" s="154"/>
      <c r="D816" s="157"/>
      <c r="E816" s="135">
        <f>IF(C816=0,0,VLOOKUP(C816,Personal!B:C,2,FALSE))</f>
        <v>0</v>
      </c>
      <c r="F816" s="155"/>
      <c r="G816" s="68">
        <f t="shared" si="153"/>
        <v>0</v>
      </c>
      <c r="I816" s="119"/>
      <c r="J816" s="58">
        <f t="shared" si="154"/>
        <v>0</v>
      </c>
      <c r="K816" s="185" t="e">
        <f>VLOOKUP(C816,Personal!B:D,3,FALSE)</f>
        <v>#N/A</v>
      </c>
      <c r="L816" s="57">
        <f t="shared" si="155"/>
        <v>0</v>
      </c>
      <c r="M816" s="56">
        <f t="shared" si="152"/>
        <v>0</v>
      </c>
      <c r="N816" s="101" t="str">
        <f>IF(J816=L816,"OK","LIMITADO A MÁXIMO CONVOCATORIA")</f>
        <v>OK</v>
      </c>
      <c r="O816" s="103"/>
    </row>
    <row r="817" spans="1:15" ht="13.5" thickBot="1">
      <c r="B817" s="99">
        <v>30</v>
      </c>
      <c r="C817" s="154"/>
      <c r="D817" s="157"/>
      <c r="E817" s="135">
        <f>IF(C817=0,0,VLOOKUP(C817,Personal!B:C,2,FALSE))</f>
        <v>0</v>
      </c>
      <c r="F817" s="155"/>
      <c r="G817" s="68">
        <f t="shared" si="153"/>
        <v>0</v>
      </c>
      <c r="I817" s="119"/>
      <c r="J817" s="58">
        <f t="shared" si="154"/>
        <v>0</v>
      </c>
      <c r="K817" s="185" t="e">
        <f>VLOOKUP(C817,Personal!B:D,3,FALSE)</f>
        <v>#N/A</v>
      </c>
      <c r="L817" s="57">
        <f t="shared" si="155"/>
        <v>0</v>
      </c>
      <c r="M817" s="56">
        <f t="shared" si="152"/>
        <v>0</v>
      </c>
      <c r="N817" s="101" t="str">
        <f>IF(J817=L817,"OK","LIMITADO A MÁXIMO CONVOCATORIA")</f>
        <v>OK</v>
      </c>
      <c r="O817" s="103"/>
    </row>
    <row r="818" spans="1:15" ht="26.25" thickBot="1">
      <c r="C818" s="131" t="s">
        <v>1554</v>
      </c>
      <c r="D818" s="131"/>
      <c r="E818" s="132"/>
      <c r="F818" s="133">
        <f>+SUM(F788:F817)</f>
        <v>0</v>
      </c>
      <c r="G818" s="133">
        <f>+SUM(G788:G817)</f>
        <v>0</v>
      </c>
      <c r="I818" s="119"/>
      <c r="J818" s="104" t="s">
        <v>1547</v>
      </c>
      <c r="K818" s="125"/>
      <c r="L818" s="105" t="s">
        <v>1547</v>
      </c>
      <c r="M818" s="89">
        <f>+SUM(M788:M817)</f>
        <v>0</v>
      </c>
      <c r="N818" s="118"/>
      <c r="O818" s="128"/>
    </row>
    <row r="819" spans="1:15" ht="13.5" thickBot="1">
      <c r="I819" s="120"/>
      <c r="J819" s="121"/>
      <c r="K819" s="121"/>
      <c r="L819" s="121"/>
      <c r="M819" s="121"/>
      <c r="N819" s="121"/>
      <c r="O819" s="108"/>
    </row>
    <row r="820" spans="1:15" ht="13.5" thickBot="1"/>
    <row r="821" spans="1:15" s="16" customFormat="1" ht="25.5">
      <c r="A821" s="87"/>
      <c r="B821" s="87"/>
      <c r="C821" s="129" t="s">
        <v>1530</v>
      </c>
      <c r="D821" s="158" t="s">
        <v>1050</v>
      </c>
      <c r="F821" s="129" t="s">
        <v>1641</v>
      </c>
      <c r="G821" s="130"/>
      <c r="H821" s="23"/>
      <c r="I821" s="113"/>
      <c r="J821" s="85"/>
      <c r="K821" s="85"/>
      <c r="L821" s="114"/>
      <c r="M821" s="85"/>
      <c r="N821" s="115"/>
      <c r="O821" s="94"/>
    </row>
    <row r="822" spans="1:15" s="16" customFormat="1" ht="63.75">
      <c r="A822" s="87"/>
      <c r="B822" s="87"/>
      <c r="C822" s="13" t="s">
        <v>1038</v>
      </c>
      <c r="D822" s="88" t="s">
        <v>1543</v>
      </c>
      <c r="E822" s="88" t="s">
        <v>1553</v>
      </c>
      <c r="F822" s="13" t="s">
        <v>1639</v>
      </c>
      <c r="G822" s="13" t="s">
        <v>1640</v>
      </c>
      <c r="H822" s="23"/>
      <c r="I822" s="116"/>
      <c r="J822" s="95" t="s">
        <v>1544</v>
      </c>
      <c r="K822" s="95" t="s">
        <v>1593</v>
      </c>
      <c r="L822" s="96" t="s">
        <v>1651</v>
      </c>
      <c r="M822" s="13" t="s">
        <v>1546</v>
      </c>
      <c r="N822" s="88" t="s">
        <v>1652</v>
      </c>
      <c r="O822" s="98"/>
    </row>
    <row r="823" spans="1:15">
      <c r="B823" s="99">
        <v>1</v>
      </c>
      <c r="C823" s="154"/>
      <c r="D823" s="157"/>
      <c r="E823" s="135">
        <f>IF(C823=0,0,VLOOKUP(C823,Personal!B:C,2,FALSE))</f>
        <v>0</v>
      </c>
      <c r="F823" s="155"/>
      <c r="G823" s="68">
        <f>IF(F823=0,0,E823/K823*F823)</f>
        <v>0</v>
      </c>
      <c r="I823" s="117"/>
      <c r="J823" s="58">
        <f>IF(E823=0,0,E823/K823)</f>
        <v>0</v>
      </c>
      <c r="K823" s="185" t="e">
        <f>VLOOKUP(C823,Personal!B:D,3,FALSE)</f>
        <v>#N/A</v>
      </c>
      <c r="L823" s="57">
        <f>+MIN(J823,80)</f>
        <v>0</v>
      </c>
      <c r="M823" s="56">
        <f t="shared" ref="M823:M852" si="159">+L823*F823</f>
        <v>0</v>
      </c>
      <c r="N823" s="101" t="str">
        <f>IF(J823=L823,"OK","LIMITADO A MÁXIMO CONVOCATORIA")</f>
        <v>OK</v>
      </c>
      <c r="O823" s="103"/>
    </row>
    <row r="824" spans="1:15">
      <c r="B824" s="99">
        <v>2</v>
      </c>
      <c r="C824" s="154"/>
      <c r="D824" s="157"/>
      <c r="E824" s="135">
        <f>IF(C824=0,0,VLOOKUP(C824,Personal!B:C,2,FALSE))</f>
        <v>0</v>
      </c>
      <c r="F824" s="155"/>
      <c r="G824" s="68">
        <f t="shared" ref="G824:G852" si="160">IF(F824=0,0,E824/K824*F824)</f>
        <v>0</v>
      </c>
      <c r="I824" s="119"/>
      <c r="J824" s="58">
        <f t="shared" ref="J824:J852" si="161">IF(E824=0,0,E824/K824)</f>
        <v>0</v>
      </c>
      <c r="K824" s="185" t="e">
        <f>VLOOKUP(C824,Personal!B:D,3,FALSE)</f>
        <v>#N/A</v>
      </c>
      <c r="L824" s="57">
        <f t="shared" ref="L824:L852" si="162">+MIN(J824,80)</f>
        <v>0</v>
      </c>
      <c r="M824" s="56">
        <f t="shared" si="159"/>
        <v>0</v>
      </c>
      <c r="N824" s="101" t="str">
        <f t="shared" ref="N824:N831" si="163">IF(J824=L824,"OK","LIMITADO A MÁXIMO CONVOCATORIA")</f>
        <v>OK</v>
      </c>
      <c r="O824" s="103"/>
    </row>
    <row r="825" spans="1:15">
      <c r="B825" s="99">
        <v>3</v>
      </c>
      <c r="C825" s="154"/>
      <c r="D825" s="157"/>
      <c r="E825" s="135">
        <f>IF(C825=0,0,VLOOKUP(C825,Personal!B:C,2,FALSE))</f>
        <v>0</v>
      </c>
      <c r="F825" s="155"/>
      <c r="G825" s="68">
        <f t="shared" si="160"/>
        <v>0</v>
      </c>
      <c r="I825" s="119"/>
      <c r="J825" s="58">
        <f t="shared" si="161"/>
        <v>0</v>
      </c>
      <c r="K825" s="185" t="e">
        <f>VLOOKUP(C825,Personal!B:D,3,FALSE)</f>
        <v>#N/A</v>
      </c>
      <c r="L825" s="57">
        <f t="shared" si="162"/>
        <v>0</v>
      </c>
      <c r="M825" s="56">
        <f t="shared" si="159"/>
        <v>0</v>
      </c>
      <c r="N825" s="101" t="str">
        <f t="shared" si="163"/>
        <v>OK</v>
      </c>
      <c r="O825" s="103"/>
    </row>
    <row r="826" spans="1:15">
      <c r="B826" s="99">
        <v>4</v>
      </c>
      <c r="C826" s="154"/>
      <c r="D826" s="157"/>
      <c r="E826" s="135">
        <f>IF(C826=0,0,VLOOKUP(C826,Personal!B:C,2,FALSE))</f>
        <v>0</v>
      </c>
      <c r="F826" s="155"/>
      <c r="G826" s="68">
        <f t="shared" si="160"/>
        <v>0</v>
      </c>
      <c r="I826" s="119"/>
      <c r="J826" s="58">
        <f t="shared" si="161"/>
        <v>0</v>
      </c>
      <c r="K826" s="185" t="e">
        <f>VLOOKUP(C826,Personal!B:D,3,FALSE)</f>
        <v>#N/A</v>
      </c>
      <c r="L826" s="57">
        <f t="shared" si="162"/>
        <v>0</v>
      </c>
      <c r="M826" s="56">
        <f t="shared" si="159"/>
        <v>0</v>
      </c>
      <c r="N826" s="101" t="str">
        <f t="shared" si="163"/>
        <v>OK</v>
      </c>
      <c r="O826" s="103"/>
    </row>
    <row r="827" spans="1:15">
      <c r="B827" s="99">
        <v>5</v>
      </c>
      <c r="C827" s="154"/>
      <c r="D827" s="157"/>
      <c r="E827" s="135">
        <f>IF(C827=0,0,VLOOKUP(C827,Personal!B:C,2,FALSE))</f>
        <v>0</v>
      </c>
      <c r="F827" s="155"/>
      <c r="G827" s="68">
        <f t="shared" si="160"/>
        <v>0</v>
      </c>
      <c r="I827" s="119"/>
      <c r="J827" s="58">
        <f t="shared" si="161"/>
        <v>0</v>
      </c>
      <c r="K827" s="185" t="e">
        <f>VLOOKUP(C827,Personal!B:D,3,FALSE)</f>
        <v>#N/A</v>
      </c>
      <c r="L827" s="57">
        <f t="shared" si="162"/>
        <v>0</v>
      </c>
      <c r="M827" s="56">
        <f t="shared" si="159"/>
        <v>0</v>
      </c>
      <c r="N827" s="101" t="str">
        <f t="shared" si="163"/>
        <v>OK</v>
      </c>
      <c r="O827" s="103"/>
    </row>
    <row r="828" spans="1:15">
      <c r="B828" s="99">
        <v>6</v>
      </c>
      <c r="C828" s="154"/>
      <c r="D828" s="157"/>
      <c r="E828" s="135">
        <f>IF(C828=0,0,VLOOKUP(C828,Personal!B:C,2,FALSE))</f>
        <v>0</v>
      </c>
      <c r="F828" s="155"/>
      <c r="G828" s="68">
        <f t="shared" si="160"/>
        <v>0</v>
      </c>
      <c r="I828" s="119"/>
      <c r="J828" s="58">
        <f t="shared" si="161"/>
        <v>0</v>
      </c>
      <c r="K828" s="185" t="e">
        <f>VLOOKUP(C828,Personal!B:D,3,FALSE)</f>
        <v>#N/A</v>
      </c>
      <c r="L828" s="57">
        <f t="shared" si="162"/>
        <v>0</v>
      </c>
      <c r="M828" s="56">
        <f t="shared" si="159"/>
        <v>0</v>
      </c>
      <c r="N828" s="101" t="str">
        <f t="shared" si="163"/>
        <v>OK</v>
      </c>
      <c r="O828" s="103"/>
    </row>
    <row r="829" spans="1:15">
      <c r="B829" s="99">
        <v>7</v>
      </c>
      <c r="C829" s="154"/>
      <c r="D829" s="157"/>
      <c r="E829" s="135">
        <f>IF(C829=0,0,VLOOKUP(C829,Personal!B:C,2,FALSE))</f>
        <v>0</v>
      </c>
      <c r="F829" s="155"/>
      <c r="G829" s="68">
        <f t="shared" si="160"/>
        <v>0</v>
      </c>
      <c r="I829" s="119"/>
      <c r="J829" s="58">
        <f t="shared" si="161"/>
        <v>0</v>
      </c>
      <c r="K829" s="185" t="e">
        <f>VLOOKUP(C829,Personal!B:D,3,FALSE)</f>
        <v>#N/A</v>
      </c>
      <c r="L829" s="57">
        <f t="shared" si="162"/>
        <v>0</v>
      </c>
      <c r="M829" s="56">
        <f t="shared" si="159"/>
        <v>0</v>
      </c>
      <c r="N829" s="101" t="str">
        <f t="shared" si="163"/>
        <v>OK</v>
      </c>
      <c r="O829" s="103"/>
    </row>
    <row r="830" spans="1:15">
      <c r="B830" s="99">
        <v>8</v>
      </c>
      <c r="C830" s="154"/>
      <c r="D830" s="157"/>
      <c r="E830" s="135">
        <f>IF(C830=0,0,VLOOKUP(C830,Personal!B:C,2,FALSE))</f>
        <v>0</v>
      </c>
      <c r="F830" s="155"/>
      <c r="G830" s="68">
        <f t="shared" si="160"/>
        <v>0</v>
      </c>
      <c r="I830" s="119"/>
      <c r="J830" s="58">
        <f t="shared" si="161"/>
        <v>0</v>
      </c>
      <c r="K830" s="185" t="e">
        <f>VLOOKUP(C830,Personal!B:D,3,FALSE)</f>
        <v>#N/A</v>
      </c>
      <c r="L830" s="57">
        <f t="shared" si="162"/>
        <v>0</v>
      </c>
      <c r="M830" s="56">
        <f t="shared" si="159"/>
        <v>0</v>
      </c>
      <c r="N830" s="101" t="str">
        <f t="shared" si="163"/>
        <v>OK</v>
      </c>
      <c r="O830" s="103"/>
    </row>
    <row r="831" spans="1:15">
      <c r="B831" s="99">
        <v>9</v>
      </c>
      <c r="C831" s="154"/>
      <c r="D831" s="157"/>
      <c r="E831" s="135">
        <f>IF(C831=0,0,VLOOKUP(C831,Personal!B:C,2,FALSE))</f>
        <v>0</v>
      </c>
      <c r="F831" s="155"/>
      <c r="G831" s="68">
        <f t="shared" si="160"/>
        <v>0</v>
      </c>
      <c r="I831" s="119"/>
      <c r="J831" s="58">
        <f t="shared" si="161"/>
        <v>0</v>
      </c>
      <c r="K831" s="185" t="e">
        <f>VLOOKUP(C831,Personal!B:D,3,FALSE)</f>
        <v>#N/A</v>
      </c>
      <c r="L831" s="57">
        <f t="shared" si="162"/>
        <v>0</v>
      </c>
      <c r="M831" s="56">
        <f t="shared" si="159"/>
        <v>0</v>
      </c>
      <c r="N831" s="101" t="str">
        <f t="shared" si="163"/>
        <v>OK</v>
      </c>
      <c r="O831" s="103"/>
    </row>
    <row r="832" spans="1:15">
      <c r="B832" s="99">
        <v>10</v>
      </c>
      <c r="C832" s="154"/>
      <c r="D832" s="157"/>
      <c r="E832" s="135">
        <f>IF(C832=0,0,VLOOKUP(C832,Personal!B:C,2,FALSE))</f>
        <v>0</v>
      </c>
      <c r="F832" s="155"/>
      <c r="G832" s="68">
        <f t="shared" si="160"/>
        <v>0</v>
      </c>
      <c r="I832" s="119"/>
      <c r="J832" s="58">
        <f t="shared" si="161"/>
        <v>0</v>
      </c>
      <c r="K832" s="185" t="e">
        <f>VLOOKUP(C832,Personal!B:D,3,FALSE)</f>
        <v>#N/A</v>
      </c>
      <c r="L832" s="57">
        <f t="shared" si="162"/>
        <v>0</v>
      </c>
      <c r="M832" s="56">
        <f t="shared" si="159"/>
        <v>0</v>
      </c>
      <c r="N832" s="101" t="str">
        <f>IF(J832=L832,"OK","LIMITADO A MÁXIMO CONVOCATORIA")</f>
        <v>OK</v>
      </c>
      <c r="O832" s="103"/>
    </row>
    <row r="833" spans="2:15">
      <c r="B833" s="99">
        <v>11</v>
      </c>
      <c r="C833" s="154"/>
      <c r="D833" s="157"/>
      <c r="E833" s="135">
        <f>IF(C833=0,0,VLOOKUP(C833,Personal!B:C,2,FALSE))</f>
        <v>0</v>
      </c>
      <c r="F833" s="155"/>
      <c r="G833" s="68">
        <f t="shared" si="160"/>
        <v>0</v>
      </c>
      <c r="I833" s="119"/>
      <c r="J833" s="58">
        <f t="shared" si="161"/>
        <v>0</v>
      </c>
      <c r="K833" s="185" t="e">
        <f>VLOOKUP(C833,Personal!B:D,3,FALSE)</f>
        <v>#N/A</v>
      </c>
      <c r="L833" s="57">
        <f t="shared" si="162"/>
        <v>0</v>
      </c>
      <c r="M833" s="56">
        <f t="shared" si="159"/>
        <v>0</v>
      </c>
      <c r="N833" s="101" t="str">
        <f>IF(J833=L833,"OK","LIMITADO A MÁXIMO CONVOCATORIA")</f>
        <v>OK</v>
      </c>
      <c r="O833" s="103"/>
    </row>
    <row r="834" spans="2:15">
      <c r="B834" s="99">
        <v>12</v>
      </c>
      <c r="C834" s="154"/>
      <c r="D834" s="157"/>
      <c r="E834" s="135">
        <f>IF(C834=0,0,VLOOKUP(C834,Personal!B:C,2,FALSE))</f>
        <v>0</v>
      </c>
      <c r="F834" s="155"/>
      <c r="G834" s="68">
        <f t="shared" si="160"/>
        <v>0</v>
      </c>
      <c r="I834" s="119"/>
      <c r="J834" s="58">
        <f t="shared" si="161"/>
        <v>0</v>
      </c>
      <c r="K834" s="185" t="e">
        <f>VLOOKUP(C834,Personal!B:D,3,FALSE)</f>
        <v>#N/A</v>
      </c>
      <c r="L834" s="57">
        <f t="shared" si="162"/>
        <v>0</v>
      </c>
      <c r="M834" s="56">
        <f t="shared" si="159"/>
        <v>0</v>
      </c>
      <c r="N834" s="101" t="str">
        <f>IF(J834=L834,"OK","LIMITADO A MÁXIMO CONVOCATORIA")</f>
        <v>OK</v>
      </c>
      <c r="O834" s="103"/>
    </row>
    <row r="835" spans="2:15">
      <c r="B835" s="99">
        <v>13</v>
      </c>
      <c r="C835" s="154"/>
      <c r="D835" s="157"/>
      <c r="E835" s="135">
        <f>IF(C835=0,0,VLOOKUP(C835,Personal!B:C,2,FALSE))</f>
        <v>0</v>
      </c>
      <c r="F835" s="155"/>
      <c r="G835" s="68">
        <f t="shared" si="160"/>
        <v>0</v>
      </c>
      <c r="I835" s="119"/>
      <c r="J835" s="58">
        <f t="shared" si="161"/>
        <v>0</v>
      </c>
      <c r="K835" s="185" t="e">
        <f>VLOOKUP(C835,Personal!B:D,3,FALSE)</f>
        <v>#N/A</v>
      </c>
      <c r="L835" s="57">
        <f t="shared" si="162"/>
        <v>0</v>
      </c>
      <c r="M835" s="56">
        <f t="shared" si="159"/>
        <v>0</v>
      </c>
      <c r="N835" s="101" t="str">
        <f t="shared" ref="N835:N840" si="164">IF(J835=L835,"OK","LIMITADO A MÁXIMO CONVOCATORIA")</f>
        <v>OK</v>
      </c>
      <c r="O835" s="103"/>
    </row>
    <row r="836" spans="2:15">
      <c r="B836" s="99">
        <v>14</v>
      </c>
      <c r="C836" s="154"/>
      <c r="D836" s="157"/>
      <c r="E836" s="135">
        <f>IF(C836=0,0,VLOOKUP(C836,Personal!B:C,2,FALSE))</f>
        <v>0</v>
      </c>
      <c r="F836" s="155"/>
      <c r="G836" s="68">
        <f t="shared" si="160"/>
        <v>0</v>
      </c>
      <c r="I836" s="119"/>
      <c r="J836" s="58">
        <f t="shared" si="161"/>
        <v>0</v>
      </c>
      <c r="K836" s="185" t="e">
        <f>VLOOKUP(C836,Personal!B:D,3,FALSE)</f>
        <v>#N/A</v>
      </c>
      <c r="L836" s="57">
        <f t="shared" si="162"/>
        <v>0</v>
      </c>
      <c r="M836" s="56">
        <f t="shared" si="159"/>
        <v>0</v>
      </c>
      <c r="N836" s="101" t="str">
        <f t="shared" si="164"/>
        <v>OK</v>
      </c>
      <c r="O836" s="103"/>
    </row>
    <row r="837" spans="2:15">
      <c r="B837" s="99">
        <v>15</v>
      </c>
      <c r="C837" s="154"/>
      <c r="D837" s="157"/>
      <c r="E837" s="135">
        <f>IF(C837=0,0,VLOOKUP(C837,Personal!B:C,2,FALSE))</f>
        <v>0</v>
      </c>
      <c r="F837" s="155"/>
      <c r="G837" s="68">
        <f t="shared" si="160"/>
        <v>0</v>
      </c>
      <c r="I837" s="119"/>
      <c r="J837" s="58">
        <f t="shared" si="161"/>
        <v>0</v>
      </c>
      <c r="K837" s="185" t="e">
        <f>VLOOKUP(C837,Personal!B:D,3,FALSE)</f>
        <v>#N/A</v>
      </c>
      <c r="L837" s="57">
        <f t="shared" si="162"/>
        <v>0</v>
      </c>
      <c r="M837" s="56">
        <f t="shared" si="159"/>
        <v>0</v>
      </c>
      <c r="N837" s="101" t="str">
        <f t="shared" si="164"/>
        <v>OK</v>
      </c>
      <c r="O837" s="103"/>
    </row>
    <row r="838" spans="2:15">
      <c r="B838" s="99">
        <v>16</v>
      </c>
      <c r="C838" s="154"/>
      <c r="D838" s="157"/>
      <c r="E838" s="135">
        <f>IF(C838=0,0,VLOOKUP(C838,Personal!B:C,2,FALSE))</f>
        <v>0</v>
      </c>
      <c r="F838" s="155"/>
      <c r="G838" s="68">
        <f t="shared" si="160"/>
        <v>0</v>
      </c>
      <c r="I838" s="119"/>
      <c r="J838" s="58">
        <f t="shared" si="161"/>
        <v>0</v>
      </c>
      <c r="K838" s="185" t="e">
        <f>VLOOKUP(C838,Personal!B:D,3,FALSE)</f>
        <v>#N/A</v>
      </c>
      <c r="L838" s="57">
        <f t="shared" si="162"/>
        <v>0</v>
      </c>
      <c r="M838" s="56">
        <f t="shared" si="159"/>
        <v>0</v>
      </c>
      <c r="N838" s="101" t="str">
        <f t="shared" si="164"/>
        <v>OK</v>
      </c>
      <c r="O838" s="103"/>
    </row>
    <row r="839" spans="2:15">
      <c r="B839" s="99">
        <v>17</v>
      </c>
      <c r="C839" s="154"/>
      <c r="D839" s="157"/>
      <c r="E839" s="135">
        <f>IF(C839=0,0,VLOOKUP(C839,Personal!B:C,2,FALSE))</f>
        <v>0</v>
      </c>
      <c r="F839" s="155"/>
      <c r="G839" s="68">
        <f t="shared" si="160"/>
        <v>0</v>
      </c>
      <c r="I839" s="119"/>
      <c r="J839" s="58">
        <f t="shared" si="161"/>
        <v>0</v>
      </c>
      <c r="K839" s="185" t="e">
        <f>VLOOKUP(C839,Personal!B:D,3,FALSE)</f>
        <v>#N/A</v>
      </c>
      <c r="L839" s="57">
        <f t="shared" si="162"/>
        <v>0</v>
      </c>
      <c r="M839" s="56">
        <f t="shared" si="159"/>
        <v>0</v>
      </c>
      <c r="N839" s="101" t="str">
        <f t="shared" si="164"/>
        <v>OK</v>
      </c>
      <c r="O839" s="103"/>
    </row>
    <row r="840" spans="2:15">
      <c r="B840" s="99">
        <v>18</v>
      </c>
      <c r="C840" s="154"/>
      <c r="D840" s="157"/>
      <c r="E840" s="135">
        <f>IF(C840=0,0,VLOOKUP(C840,Personal!B:C,2,FALSE))</f>
        <v>0</v>
      </c>
      <c r="F840" s="155"/>
      <c r="G840" s="68">
        <f t="shared" si="160"/>
        <v>0</v>
      </c>
      <c r="I840" s="119"/>
      <c r="J840" s="58">
        <f t="shared" si="161"/>
        <v>0</v>
      </c>
      <c r="K840" s="185" t="e">
        <f>VLOOKUP(C840,Personal!B:D,3,FALSE)</f>
        <v>#N/A</v>
      </c>
      <c r="L840" s="57">
        <f t="shared" si="162"/>
        <v>0</v>
      </c>
      <c r="M840" s="56">
        <f t="shared" si="159"/>
        <v>0</v>
      </c>
      <c r="N840" s="101" t="str">
        <f t="shared" si="164"/>
        <v>OK</v>
      </c>
      <c r="O840" s="103"/>
    </row>
    <row r="841" spans="2:15">
      <c r="B841" s="99">
        <v>19</v>
      </c>
      <c r="C841" s="154"/>
      <c r="D841" s="157"/>
      <c r="E841" s="135">
        <f>IF(C841=0,0,VLOOKUP(C841,Personal!B:C,2,FALSE))</f>
        <v>0</v>
      </c>
      <c r="F841" s="155"/>
      <c r="G841" s="68">
        <f t="shared" si="160"/>
        <v>0</v>
      </c>
      <c r="I841" s="119"/>
      <c r="J841" s="58">
        <f t="shared" si="161"/>
        <v>0</v>
      </c>
      <c r="K841" s="185" t="e">
        <f>VLOOKUP(C841,Personal!B:D,3,FALSE)</f>
        <v>#N/A</v>
      </c>
      <c r="L841" s="57">
        <f t="shared" si="162"/>
        <v>0</v>
      </c>
      <c r="M841" s="56">
        <f t="shared" si="159"/>
        <v>0</v>
      </c>
      <c r="N841" s="101" t="str">
        <f>IF(J841=L841,"OK","LIMITADO A MÁXIMO CONVOCATORIA")</f>
        <v>OK</v>
      </c>
      <c r="O841" s="103"/>
    </row>
    <row r="842" spans="2:15">
      <c r="B842" s="99">
        <v>20</v>
      </c>
      <c r="C842" s="154"/>
      <c r="D842" s="157"/>
      <c r="E842" s="135">
        <f>IF(C842=0,0,VLOOKUP(C842,Personal!B:C,2,FALSE))</f>
        <v>0</v>
      </c>
      <c r="F842" s="155"/>
      <c r="G842" s="68">
        <f t="shared" si="160"/>
        <v>0</v>
      </c>
      <c r="I842" s="119"/>
      <c r="J842" s="58">
        <f t="shared" si="161"/>
        <v>0</v>
      </c>
      <c r="K842" s="185" t="e">
        <f>VLOOKUP(C842,Personal!B:D,3,FALSE)</f>
        <v>#N/A</v>
      </c>
      <c r="L842" s="57">
        <f t="shared" si="162"/>
        <v>0</v>
      </c>
      <c r="M842" s="56">
        <f t="shared" si="159"/>
        <v>0</v>
      </c>
      <c r="N842" s="101" t="str">
        <f>IF(J842=L842,"OK","LIMITADO A MÁXIMO CONVOCATORIA")</f>
        <v>OK</v>
      </c>
      <c r="O842" s="103"/>
    </row>
    <row r="843" spans="2:15">
      <c r="B843" s="99">
        <v>21</v>
      </c>
      <c r="C843" s="154"/>
      <c r="D843" s="154"/>
      <c r="E843" s="135">
        <f>IF(C843=0,0,VLOOKUP(C843,Personal!B:C,2,FALSE))</f>
        <v>0</v>
      </c>
      <c r="F843" s="155"/>
      <c r="G843" s="68">
        <f t="shared" si="160"/>
        <v>0</v>
      </c>
      <c r="I843" s="119"/>
      <c r="J843" s="58">
        <f t="shared" si="161"/>
        <v>0</v>
      </c>
      <c r="K843" s="185" t="e">
        <f>VLOOKUP(C843,Personal!B:D,3,FALSE)</f>
        <v>#N/A</v>
      </c>
      <c r="L843" s="57">
        <f t="shared" si="162"/>
        <v>0</v>
      </c>
      <c r="M843" s="56">
        <f t="shared" si="159"/>
        <v>0</v>
      </c>
      <c r="N843" s="101" t="str">
        <f>IF(J843=L843,"OK","LIMITADO A MÁXIMO CONVOCATORIA")</f>
        <v>OK</v>
      </c>
      <c r="O843" s="103"/>
    </row>
    <row r="844" spans="2:15">
      <c r="B844" s="99">
        <v>22</v>
      </c>
      <c r="C844" s="154"/>
      <c r="D844" s="157"/>
      <c r="E844" s="135">
        <f>IF(C844=0,0,VLOOKUP(C844,Personal!B:C,2,FALSE))</f>
        <v>0</v>
      </c>
      <c r="F844" s="155"/>
      <c r="G844" s="68">
        <f t="shared" si="160"/>
        <v>0</v>
      </c>
      <c r="I844" s="119"/>
      <c r="J844" s="58">
        <f t="shared" si="161"/>
        <v>0</v>
      </c>
      <c r="K844" s="185" t="e">
        <f>VLOOKUP(C844,Personal!B:D,3,FALSE)</f>
        <v>#N/A</v>
      </c>
      <c r="L844" s="57">
        <f t="shared" si="162"/>
        <v>0</v>
      </c>
      <c r="M844" s="56">
        <f t="shared" si="159"/>
        <v>0</v>
      </c>
      <c r="N844" s="101" t="str">
        <f t="shared" ref="N844:N850" si="165">IF(J844=L844,"OK","LIMITADO A MÁXIMO CONVOCATORIA")</f>
        <v>OK</v>
      </c>
      <c r="O844" s="103"/>
    </row>
    <row r="845" spans="2:15">
      <c r="B845" s="99">
        <v>23</v>
      </c>
      <c r="C845" s="154"/>
      <c r="D845" s="157"/>
      <c r="E845" s="135">
        <f>IF(C845=0,0,VLOOKUP(C845,Personal!B:C,2,FALSE))</f>
        <v>0</v>
      </c>
      <c r="F845" s="155"/>
      <c r="G845" s="68">
        <f t="shared" si="160"/>
        <v>0</v>
      </c>
      <c r="I845" s="119"/>
      <c r="J845" s="58">
        <f t="shared" si="161"/>
        <v>0</v>
      </c>
      <c r="K845" s="185" t="e">
        <f>VLOOKUP(C845,Personal!B:D,3,FALSE)</f>
        <v>#N/A</v>
      </c>
      <c r="L845" s="57">
        <f t="shared" si="162"/>
        <v>0</v>
      </c>
      <c r="M845" s="56">
        <f t="shared" si="159"/>
        <v>0</v>
      </c>
      <c r="N845" s="101" t="str">
        <f t="shared" si="165"/>
        <v>OK</v>
      </c>
      <c r="O845" s="103"/>
    </row>
    <row r="846" spans="2:15">
      <c r="B846" s="99">
        <v>24</v>
      </c>
      <c r="C846" s="154"/>
      <c r="D846" s="157"/>
      <c r="E846" s="135">
        <f>IF(C846=0,0,VLOOKUP(C846,Personal!B:C,2,FALSE))</f>
        <v>0</v>
      </c>
      <c r="F846" s="155"/>
      <c r="G846" s="68">
        <f t="shared" si="160"/>
        <v>0</v>
      </c>
      <c r="I846" s="119"/>
      <c r="J846" s="58">
        <f t="shared" si="161"/>
        <v>0</v>
      </c>
      <c r="K846" s="185" t="e">
        <f>VLOOKUP(C846,Personal!B:D,3,FALSE)</f>
        <v>#N/A</v>
      </c>
      <c r="L846" s="57">
        <f t="shared" si="162"/>
        <v>0</v>
      </c>
      <c r="M846" s="56">
        <f t="shared" si="159"/>
        <v>0</v>
      </c>
      <c r="N846" s="101" t="str">
        <f t="shared" si="165"/>
        <v>OK</v>
      </c>
      <c r="O846" s="103"/>
    </row>
    <row r="847" spans="2:15">
      <c r="B847" s="99">
        <v>25</v>
      </c>
      <c r="C847" s="154"/>
      <c r="D847" s="157"/>
      <c r="E847" s="135">
        <f>IF(C847=0,0,VLOOKUP(C847,Personal!B:C,2,FALSE))</f>
        <v>0</v>
      </c>
      <c r="F847" s="155"/>
      <c r="G847" s="68">
        <f t="shared" si="160"/>
        <v>0</v>
      </c>
      <c r="I847" s="119"/>
      <c r="J847" s="58">
        <f t="shared" si="161"/>
        <v>0</v>
      </c>
      <c r="K847" s="185" t="e">
        <f>VLOOKUP(C847,Personal!B:D,3,FALSE)</f>
        <v>#N/A</v>
      </c>
      <c r="L847" s="57">
        <f t="shared" si="162"/>
        <v>0</v>
      </c>
      <c r="M847" s="56">
        <f t="shared" si="159"/>
        <v>0</v>
      </c>
      <c r="N847" s="101" t="str">
        <f t="shared" si="165"/>
        <v>OK</v>
      </c>
      <c r="O847" s="103"/>
    </row>
    <row r="848" spans="2:15">
      <c r="B848" s="99">
        <v>26</v>
      </c>
      <c r="C848" s="154"/>
      <c r="D848" s="157"/>
      <c r="E848" s="135">
        <f>IF(C848=0,0,VLOOKUP(C848,Personal!B:C,2,FALSE))</f>
        <v>0</v>
      </c>
      <c r="F848" s="155"/>
      <c r="G848" s="68">
        <f t="shared" si="160"/>
        <v>0</v>
      </c>
      <c r="I848" s="119"/>
      <c r="J848" s="58">
        <f t="shared" si="161"/>
        <v>0</v>
      </c>
      <c r="K848" s="185" t="e">
        <f>VLOOKUP(C848,Personal!B:D,3,FALSE)</f>
        <v>#N/A</v>
      </c>
      <c r="L848" s="57">
        <f t="shared" si="162"/>
        <v>0</v>
      </c>
      <c r="M848" s="56">
        <f t="shared" si="159"/>
        <v>0</v>
      </c>
      <c r="N848" s="101" t="str">
        <f t="shared" si="165"/>
        <v>OK</v>
      </c>
      <c r="O848" s="103"/>
    </row>
    <row r="849" spans="1:15">
      <c r="B849" s="99">
        <v>27</v>
      </c>
      <c r="C849" s="154"/>
      <c r="D849" s="157"/>
      <c r="E849" s="135">
        <f>IF(C849=0,0,VLOOKUP(C849,Personal!B:C,2,FALSE))</f>
        <v>0</v>
      </c>
      <c r="F849" s="155"/>
      <c r="G849" s="68">
        <f t="shared" si="160"/>
        <v>0</v>
      </c>
      <c r="I849" s="119"/>
      <c r="J849" s="58">
        <f t="shared" si="161"/>
        <v>0</v>
      </c>
      <c r="K849" s="185" t="e">
        <f>VLOOKUP(C849,Personal!B:D,3,FALSE)</f>
        <v>#N/A</v>
      </c>
      <c r="L849" s="57">
        <f t="shared" si="162"/>
        <v>0</v>
      </c>
      <c r="M849" s="56">
        <f t="shared" si="159"/>
        <v>0</v>
      </c>
      <c r="N849" s="101" t="str">
        <f t="shared" si="165"/>
        <v>OK</v>
      </c>
      <c r="O849" s="103"/>
    </row>
    <row r="850" spans="1:15">
      <c r="B850" s="99">
        <v>28</v>
      </c>
      <c r="C850" s="154"/>
      <c r="D850" s="157"/>
      <c r="E850" s="135">
        <f>IF(C850=0,0,VLOOKUP(C850,Personal!B:C,2,FALSE))</f>
        <v>0</v>
      </c>
      <c r="F850" s="155"/>
      <c r="G850" s="68">
        <f t="shared" si="160"/>
        <v>0</v>
      </c>
      <c r="I850" s="119"/>
      <c r="J850" s="58">
        <f t="shared" si="161"/>
        <v>0</v>
      </c>
      <c r="K850" s="185" t="e">
        <f>VLOOKUP(C850,Personal!B:D,3,FALSE)</f>
        <v>#N/A</v>
      </c>
      <c r="L850" s="57">
        <f t="shared" si="162"/>
        <v>0</v>
      </c>
      <c r="M850" s="56">
        <f t="shared" si="159"/>
        <v>0</v>
      </c>
      <c r="N850" s="101" t="str">
        <f t="shared" si="165"/>
        <v>OK</v>
      </c>
      <c r="O850" s="103"/>
    </row>
    <row r="851" spans="1:15">
      <c r="B851" s="99">
        <v>29</v>
      </c>
      <c r="C851" s="154"/>
      <c r="D851" s="157"/>
      <c r="E851" s="135">
        <f>IF(C851=0,0,VLOOKUP(C851,Personal!B:C,2,FALSE))</f>
        <v>0</v>
      </c>
      <c r="F851" s="155"/>
      <c r="G851" s="68">
        <f t="shared" si="160"/>
        <v>0</v>
      </c>
      <c r="I851" s="119"/>
      <c r="J851" s="58">
        <f t="shared" si="161"/>
        <v>0</v>
      </c>
      <c r="K851" s="185" t="e">
        <f>VLOOKUP(C851,Personal!B:D,3,FALSE)</f>
        <v>#N/A</v>
      </c>
      <c r="L851" s="57">
        <f t="shared" si="162"/>
        <v>0</v>
      </c>
      <c r="M851" s="56">
        <f t="shared" si="159"/>
        <v>0</v>
      </c>
      <c r="N851" s="101" t="str">
        <f>IF(J851=L851,"OK","LIMITADO A MÁXIMO CONVOCATORIA")</f>
        <v>OK</v>
      </c>
      <c r="O851" s="103"/>
    </row>
    <row r="852" spans="1:15" ht="13.5" thickBot="1">
      <c r="B852" s="99">
        <v>30</v>
      </c>
      <c r="C852" s="154"/>
      <c r="D852" s="157"/>
      <c r="E852" s="135">
        <f>IF(C852=0,0,VLOOKUP(C852,Personal!B:C,2,FALSE))</f>
        <v>0</v>
      </c>
      <c r="F852" s="155"/>
      <c r="G852" s="68">
        <f t="shared" si="160"/>
        <v>0</v>
      </c>
      <c r="I852" s="119"/>
      <c r="J852" s="58">
        <f t="shared" si="161"/>
        <v>0</v>
      </c>
      <c r="K852" s="185" t="e">
        <f>VLOOKUP(C852,Personal!B:D,3,FALSE)</f>
        <v>#N/A</v>
      </c>
      <c r="L852" s="57">
        <f t="shared" si="162"/>
        <v>0</v>
      </c>
      <c r="M852" s="56">
        <f t="shared" si="159"/>
        <v>0</v>
      </c>
      <c r="N852" s="101" t="str">
        <f>IF(J852=L852,"OK","LIMITADO A MÁXIMO CONVOCATORIA")</f>
        <v>OK</v>
      </c>
      <c r="O852" s="103"/>
    </row>
    <row r="853" spans="1:15" ht="26.25" thickBot="1">
      <c r="C853" s="131" t="s">
        <v>1554</v>
      </c>
      <c r="D853" s="131"/>
      <c r="E853" s="132"/>
      <c r="F853" s="133">
        <f>+SUM(F823:F852)</f>
        <v>0</v>
      </c>
      <c r="G853" s="133">
        <f>+SUM(G823:G852)</f>
        <v>0</v>
      </c>
      <c r="I853" s="119"/>
      <c r="J853" s="104" t="s">
        <v>1547</v>
      </c>
      <c r="K853" s="125"/>
      <c r="L853" s="105" t="s">
        <v>1547</v>
      </c>
      <c r="M853" s="89">
        <f>+SUM(M823:M852)</f>
        <v>0</v>
      </c>
      <c r="N853" s="118"/>
      <c r="O853" s="128"/>
    </row>
    <row r="854" spans="1:15" ht="13.5" thickBot="1">
      <c r="I854" s="120"/>
      <c r="J854" s="121"/>
      <c r="K854" s="121"/>
      <c r="L854" s="121"/>
      <c r="M854" s="121"/>
      <c r="N854" s="121"/>
      <c r="O854" s="108"/>
    </row>
    <row r="855" spans="1:15" ht="13.5" thickBot="1"/>
    <row r="856" spans="1:15" s="16" customFormat="1" ht="25.5">
      <c r="A856" s="87"/>
      <c r="B856" s="87"/>
      <c r="C856" s="129" t="s">
        <v>1530</v>
      </c>
      <c r="D856" s="158" t="s">
        <v>1051</v>
      </c>
      <c r="F856" s="129" t="s">
        <v>1641</v>
      </c>
      <c r="G856" s="130"/>
      <c r="H856" s="23"/>
      <c r="I856" s="113"/>
      <c r="J856" s="85"/>
      <c r="K856" s="85"/>
      <c r="L856" s="114"/>
      <c r="M856" s="85"/>
      <c r="N856" s="115"/>
      <c r="O856" s="94"/>
    </row>
    <row r="857" spans="1:15" s="16" customFormat="1" ht="63.75">
      <c r="A857" s="87"/>
      <c r="B857" s="87"/>
      <c r="C857" s="13" t="s">
        <v>1038</v>
      </c>
      <c r="D857" s="88" t="s">
        <v>1543</v>
      </c>
      <c r="E857" s="88" t="s">
        <v>1553</v>
      </c>
      <c r="F857" s="13" t="s">
        <v>1639</v>
      </c>
      <c r="G857" s="13" t="s">
        <v>1640</v>
      </c>
      <c r="H857" s="23"/>
      <c r="I857" s="116"/>
      <c r="J857" s="95" t="s">
        <v>1544</v>
      </c>
      <c r="K857" s="95" t="s">
        <v>1593</v>
      </c>
      <c r="L857" s="96" t="s">
        <v>1651</v>
      </c>
      <c r="M857" s="13" t="s">
        <v>1546</v>
      </c>
      <c r="N857" s="88" t="s">
        <v>1652</v>
      </c>
      <c r="O857" s="98"/>
    </row>
    <row r="858" spans="1:15">
      <c r="B858" s="99">
        <v>1</v>
      </c>
      <c r="C858" s="154"/>
      <c r="D858" s="157"/>
      <c r="E858" s="135">
        <f>IF(C858=0,0,VLOOKUP(C858,Personal!B:C,2,FALSE))</f>
        <v>0</v>
      </c>
      <c r="F858" s="155"/>
      <c r="G858" s="68">
        <f>IF(F858=0,0,E858/K858*F858)</f>
        <v>0</v>
      </c>
      <c r="I858" s="117"/>
      <c r="J858" s="58">
        <f>IF(E858=0,0,E858/K858)</f>
        <v>0</v>
      </c>
      <c r="K858" s="185" t="e">
        <f>VLOOKUP(C858,Personal!B:D,3,FALSE)</f>
        <v>#N/A</v>
      </c>
      <c r="L858" s="57">
        <f>+MIN(J858,80)</f>
        <v>0</v>
      </c>
      <c r="M858" s="56">
        <f t="shared" ref="M858:M887" si="166">+L858*F858</f>
        <v>0</v>
      </c>
      <c r="N858" s="101" t="str">
        <f>IF(J858=L858,"OK","LIMITADO A MÁXIMO CONVOCATORIA")</f>
        <v>OK</v>
      </c>
      <c r="O858" s="103"/>
    </row>
    <row r="859" spans="1:15">
      <c r="B859" s="99">
        <v>2</v>
      </c>
      <c r="C859" s="154"/>
      <c r="D859" s="157"/>
      <c r="E859" s="135">
        <f>IF(C859=0,0,VLOOKUP(C859,Personal!B:C,2,FALSE))</f>
        <v>0</v>
      </c>
      <c r="F859" s="155"/>
      <c r="G859" s="68">
        <f t="shared" ref="G859:G887" si="167">IF(F859=0,0,E859/K859*F859)</f>
        <v>0</v>
      </c>
      <c r="I859" s="119"/>
      <c r="J859" s="58">
        <f t="shared" ref="J859:J887" si="168">IF(E859=0,0,E859/K859)</f>
        <v>0</v>
      </c>
      <c r="K859" s="185" t="e">
        <f>VLOOKUP(C859,Personal!B:D,3,FALSE)</f>
        <v>#N/A</v>
      </c>
      <c r="L859" s="57">
        <f t="shared" ref="L859:L887" si="169">+MIN(J859,80)</f>
        <v>0</v>
      </c>
      <c r="M859" s="56">
        <f t="shared" si="166"/>
        <v>0</v>
      </c>
      <c r="N859" s="101" t="str">
        <f t="shared" ref="N859:N866" si="170">IF(J859=L859,"OK","LIMITADO A MÁXIMO CONVOCATORIA")</f>
        <v>OK</v>
      </c>
      <c r="O859" s="103"/>
    </row>
    <row r="860" spans="1:15">
      <c r="B860" s="99">
        <v>3</v>
      </c>
      <c r="C860" s="154"/>
      <c r="D860" s="157"/>
      <c r="E860" s="135">
        <f>IF(C860=0,0,VLOOKUP(C860,Personal!B:C,2,FALSE))</f>
        <v>0</v>
      </c>
      <c r="F860" s="155"/>
      <c r="G860" s="68">
        <f t="shared" si="167"/>
        <v>0</v>
      </c>
      <c r="I860" s="119"/>
      <c r="J860" s="58">
        <f t="shared" si="168"/>
        <v>0</v>
      </c>
      <c r="K860" s="185" t="e">
        <f>VLOOKUP(C860,Personal!B:D,3,FALSE)</f>
        <v>#N/A</v>
      </c>
      <c r="L860" s="57">
        <f t="shared" si="169"/>
        <v>0</v>
      </c>
      <c r="M860" s="56">
        <f t="shared" si="166"/>
        <v>0</v>
      </c>
      <c r="N860" s="101" t="str">
        <f t="shared" si="170"/>
        <v>OK</v>
      </c>
      <c r="O860" s="103"/>
    </row>
    <row r="861" spans="1:15">
      <c r="B861" s="99">
        <v>4</v>
      </c>
      <c r="C861" s="154"/>
      <c r="D861" s="157"/>
      <c r="E861" s="135">
        <f>IF(C861=0,0,VLOOKUP(C861,Personal!B:C,2,FALSE))</f>
        <v>0</v>
      </c>
      <c r="F861" s="155"/>
      <c r="G861" s="68">
        <f t="shared" si="167"/>
        <v>0</v>
      </c>
      <c r="I861" s="119"/>
      <c r="J861" s="58">
        <f t="shared" si="168"/>
        <v>0</v>
      </c>
      <c r="K861" s="185" t="e">
        <f>VLOOKUP(C861,Personal!B:D,3,FALSE)</f>
        <v>#N/A</v>
      </c>
      <c r="L861" s="57">
        <f t="shared" si="169"/>
        <v>0</v>
      </c>
      <c r="M861" s="56">
        <f t="shared" si="166"/>
        <v>0</v>
      </c>
      <c r="N861" s="101" t="str">
        <f t="shared" si="170"/>
        <v>OK</v>
      </c>
      <c r="O861" s="103"/>
    </row>
    <row r="862" spans="1:15">
      <c r="B862" s="99">
        <v>5</v>
      </c>
      <c r="C862" s="154"/>
      <c r="D862" s="157"/>
      <c r="E862" s="135">
        <f>IF(C862=0,0,VLOOKUP(C862,Personal!B:C,2,FALSE))</f>
        <v>0</v>
      </c>
      <c r="F862" s="155"/>
      <c r="G862" s="68">
        <f t="shared" si="167"/>
        <v>0</v>
      </c>
      <c r="I862" s="119"/>
      <c r="J862" s="58">
        <f t="shared" si="168"/>
        <v>0</v>
      </c>
      <c r="K862" s="185" t="e">
        <f>VLOOKUP(C862,Personal!B:D,3,FALSE)</f>
        <v>#N/A</v>
      </c>
      <c r="L862" s="57">
        <f t="shared" si="169"/>
        <v>0</v>
      </c>
      <c r="M862" s="56">
        <f t="shared" si="166"/>
        <v>0</v>
      </c>
      <c r="N862" s="101" t="str">
        <f t="shared" si="170"/>
        <v>OK</v>
      </c>
      <c r="O862" s="103"/>
    </row>
    <row r="863" spans="1:15">
      <c r="B863" s="99">
        <v>6</v>
      </c>
      <c r="C863" s="154"/>
      <c r="D863" s="157"/>
      <c r="E863" s="135">
        <f>IF(C863=0,0,VLOOKUP(C863,Personal!B:C,2,FALSE))</f>
        <v>0</v>
      </c>
      <c r="F863" s="155"/>
      <c r="G863" s="68">
        <f t="shared" si="167"/>
        <v>0</v>
      </c>
      <c r="I863" s="119"/>
      <c r="J863" s="58">
        <f t="shared" si="168"/>
        <v>0</v>
      </c>
      <c r="K863" s="185" t="e">
        <f>VLOOKUP(C863,Personal!B:D,3,FALSE)</f>
        <v>#N/A</v>
      </c>
      <c r="L863" s="57">
        <f t="shared" si="169"/>
        <v>0</v>
      </c>
      <c r="M863" s="56">
        <f t="shared" si="166"/>
        <v>0</v>
      </c>
      <c r="N863" s="101" t="str">
        <f t="shared" si="170"/>
        <v>OK</v>
      </c>
      <c r="O863" s="103"/>
    </row>
    <row r="864" spans="1:15">
      <c r="B864" s="99">
        <v>7</v>
      </c>
      <c r="C864" s="154"/>
      <c r="D864" s="157"/>
      <c r="E864" s="135">
        <f>IF(C864=0,0,VLOOKUP(C864,Personal!B:C,2,FALSE))</f>
        <v>0</v>
      </c>
      <c r="F864" s="155"/>
      <c r="G864" s="68">
        <f t="shared" si="167"/>
        <v>0</v>
      </c>
      <c r="I864" s="119"/>
      <c r="J864" s="58">
        <f t="shared" si="168"/>
        <v>0</v>
      </c>
      <c r="K864" s="185" t="e">
        <f>VLOOKUP(C864,Personal!B:D,3,FALSE)</f>
        <v>#N/A</v>
      </c>
      <c r="L864" s="57">
        <f t="shared" si="169"/>
        <v>0</v>
      </c>
      <c r="M864" s="56">
        <f t="shared" si="166"/>
        <v>0</v>
      </c>
      <c r="N864" s="101" t="str">
        <f t="shared" si="170"/>
        <v>OK</v>
      </c>
      <c r="O864" s="103"/>
    </row>
    <row r="865" spans="2:15">
      <c r="B865" s="99">
        <v>8</v>
      </c>
      <c r="C865" s="154"/>
      <c r="D865" s="157"/>
      <c r="E865" s="135">
        <f>IF(C865=0,0,VLOOKUP(C865,Personal!B:C,2,FALSE))</f>
        <v>0</v>
      </c>
      <c r="F865" s="155"/>
      <c r="G865" s="68">
        <f t="shared" si="167"/>
        <v>0</v>
      </c>
      <c r="I865" s="119"/>
      <c r="J865" s="58">
        <f t="shared" si="168"/>
        <v>0</v>
      </c>
      <c r="K865" s="185" t="e">
        <f>VLOOKUP(C865,Personal!B:D,3,FALSE)</f>
        <v>#N/A</v>
      </c>
      <c r="L865" s="57">
        <f t="shared" si="169"/>
        <v>0</v>
      </c>
      <c r="M865" s="56">
        <f t="shared" si="166"/>
        <v>0</v>
      </c>
      <c r="N865" s="101" t="str">
        <f t="shared" si="170"/>
        <v>OK</v>
      </c>
      <c r="O865" s="103"/>
    </row>
    <row r="866" spans="2:15">
      <c r="B866" s="99">
        <v>9</v>
      </c>
      <c r="C866" s="154"/>
      <c r="D866" s="157"/>
      <c r="E866" s="135">
        <f>IF(C866=0,0,VLOOKUP(C866,Personal!B:C,2,FALSE))</f>
        <v>0</v>
      </c>
      <c r="F866" s="155"/>
      <c r="G866" s="68">
        <f t="shared" si="167"/>
        <v>0</v>
      </c>
      <c r="I866" s="119"/>
      <c r="J866" s="58">
        <f t="shared" si="168"/>
        <v>0</v>
      </c>
      <c r="K866" s="185" t="e">
        <f>VLOOKUP(C866,Personal!B:D,3,FALSE)</f>
        <v>#N/A</v>
      </c>
      <c r="L866" s="57">
        <f t="shared" si="169"/>
        <v>0</v>
      </c>
      <c r="M866" s="56">
        <f t="shared" si="166"/>
        <v>0</v>
      </c>
      <c r="N866" s="101" t="str">
        <f t="shared" si="170"/>
        <v>OK</v>
      </c>
      <c r="O866" s="103"/>
    </row>
    <row r="867" spans="2:15">
      <c r="B867" s="99">
        <v>10</v>
      </c>
      <c r="C867" s="154"/>
      <c r="D867" s="157"/>
      <c r="E867" s="135">
        <f>IF(C867=0,0,VLOOKUP(C867,Personal!B:C,2,FALSE))</f>
        <v>0</v>
      </c>
      <c r="F867" s="155"/>
      <c r="G867" s="68">
        <f t="shared" si="167"/>
        <v>0</v>
      </c>
      <c r="I867" s="119"/>
      <c r="J867" s="58">
        <f t="shared" si="168"/>
        <v>0</v>
      </c>
      <c r="K867" s="185" t="e">
        <f>VLOOKUP(C867,Personal!B:D,3,FALSE)</f>
        <v>#N/A</v>
      </c>
      <c r="L867" s="57">
        <f t="shared" si="169"/>
        <v>0</v>
      </c>
      <c r="M867" s="56">
        <f t="shared" si="166"/>
        <v>0</v>
      </c>
      <c r="N867" s="101" t="str">
        <f>IF(J867=L867,"OK","LIMITADO A MÁXIMO CONVOCATORIA")</f>
        <v>OK</v>
      </c>
      <c r="O867" s="103"/>
    </row>
    <row r="868" spans="2:15">
      <c r="B868" s="99">
        <v>11</v>
      </c>
      <c r="C868" s="154"/>
      <c r="D868" s="157"/>
      <c r="E868" s="135">
        <f>IF(C868=0,0,VLOOKUP(C868,Personal!B:C,2,FALSE))</f>
        <v>0</v>
      </c>
      <c r="F868" s="155"/>
      <c r="G868" s="68">
        <f t="shared" si="167"/>
        <v>0</v>
      </c>
      <c r="I868" s="119"/>
      <c r="J868" s="58">
        <f t="shared" si="168"/>
        <v>0</v>
      </c>
      <c r="K868" s="185" t="e">
        <f>VLOOKUP(C868,Personal!B:D,3,FALSE)</f>
        <v>#N/A</v>
      </c>
      <c r="L868" s="57">
        <f t="shared" si="169"/>
        <v>0</v>
      </c>
      <c r="M868" s="56">
        <f t="shared" si="166"/>
        <v>0</v>
      </c>
      <c r="N868" s="101" t="str">
        <f>IF(J868=L868,"OK","LIMITADO A MÁXIMO CONVOCATORIA")</f>
        <v>OK</v>
      </c>
      <c r="O868" s="103"/>
    </row>
    <row r="869" spans="2:15">
      <c r="B869" s="99">
        <v>12</v>
      </c>
      <c r="C869" s="154"/>
      <c r="D869" s="157"/>
      <c r="E869" s="135">
        <f>IF(C869=0,0,VLOOKUP(C869,Personal!B:C,2,FALSE))</f>
        <v>0</v>
      </c>
      <c r="F869" s="155"/>
      <c r="G869" s="68">
        <f t="shared" si="167"/>
        <v>0</v>
      </c>
      <c r="I869" s="119"/>
      <c r="J869" s="58">
        <f t="shared" si="168"/>
        <v>0</v>
      </c>
      <c r="K869" s="185" t="e">
        <f>VLOOKUP(C869,Personal!B:D,3,FALSE)</f>
        <v>#N/A</v>
      </c>
      <c r="L869" s="57">
        <f t="shared" si="169"/>
        <v>0</v>
      </c>
      <c r="M869" s="56">
        <f t="shared" si="166"/>
        <v>0</v>
      </c>
      <c r="N869" s="101" t="str">
        <f>IF(J869=L869,"OK","LIMITADO A MÁXIMO CONVOCATORIA")</f>
        <v>OK</v>
      </c>
      <c r="O869" s="103"/>
    </row>
    <row r="870" spans="2:15">
      <c r="B870" s="99">
        <v>13</v>
      </c>
      <c r="C870" s="154"/>
      <c r="D870" s="157"/>
      <c r="E870" s="135">
        <f>IF(C870=0,0,VLOOKUP(C870,Personal!B:C,2,FALSE))</f>
        <v>0</v>
      </c>
      <c r="F870" s="155"/>
      <c r="G870" s="68">
        <f t="shared" si="167"/>
        <v>0</v>
      </c>
      <c r="I870" s="119"/>
      <c r="J870" s="58">
        <f t="shared" si="168"/>
        <v>0</v>
      </c>
      <c r="K870" s="185" t="e">
        <f>VLOOKUP(C870,Personal!B:D,3,FALSE)</f>
        <v>#N/A</v>
      </c>
      <c r="L870" s="57">
        <f t="shared" si="169"/>
        <v>0</v>
      </c>
      <c r="M870" s="56">
        <f t="shared" si="166"/>
        <v>0</v>
      </c>
      <c r="N870" s="101" t="str">
        <f t="shared" ref="N870:N875" si="171">IF(J870=L870,"OK","LIMITADO A MÁXIMO CONVOCATORIA")</f>
        <v>OK</v>
      </c>
      <c r="O870" s="103"/>
    </row>
    <row r="871" spans="2:15">
      <c r="B871" s="99">
        <v>14</v>
      </c>
      <c r="C871" s="154"/>
      <c r="D871" s="157"/>
      <c r="E871" s="135">
        <f>IF(C871=0,0,VLOOKUP(C871,Personal!B:C,2,FALSE))</f>
        <v>0</v>
      </c>
      <c r="F871" s="155"/>
      <c r="G871" s="68">
        <f t="shared" si="167"/>
        <v>0</v>
      </c>
      <c r="I871" s="119"/>
      <c r="J871" s="58">
        <f t="shared" si="168"/>
        <v>0</v>
      </c>
      <c r="K871" s="185" t="e">
        <f>VLOOKUP(C871,Personal!B:D,3,FALSE)</f>
        <v>#N/A</v>
      </c>
      <c r="L871" s="57">
        <f t="shared" si="169"/>
        <v>0</v>
      </c>
      <c r="M871" s="56">
        <f t="shared" si="166"/>
        <v>0</v>
      </c>
      <c r="N871" s="101" t="str">
        <f t="shared" si="171"/>
        <v>OK</v>
      </c>
      <c r="O871" s="103"/>
    </row>
    <row r="872" spans="2:15">
      <c r="B872" s="99">
        <v>15</v>
      </c>
      <c r="C872" s="154"/>
      <c r="D872" s="157"/>
      <c r="E872" s="135">
        <f>IF(C872=0,0,VLOOKUP(C872,Personal!B:C,2,FALSE))</f>
        <v>0</v>
      </c>
      <c r="F872" s="155"/>
      <c r="G872" s="68">
        <f t="shared" si="167"/>
        <v>0</v>
      </c>
      <c r="I872" s="119"/>
      <c r="J872" s="58">
        <f t="shared" si="168"/>
        <v>0</v>
      </c>
      <c r="K872" s="185" t="e">
        <f>VLOOKUP(C872,Personal!B:D,3,FALSE)</f>
        <v>#N/A</v>
      </c>
      <c r="L872" s="57">
        <f t="shared" si="169"/>
        <v>0</v>
      </c>
      <c r="M872" s="56">
        <f t="shared" si="166"/>
        <v>0</v>
      </c>
      <c r="N872" s="101" t="str">
        <f t="shared" si="171"/>
        <v>OK</v>
      </c>
      <c r="O872" s="103"/>
    </row>
    <row r="873" spans="2:15">
      <c r="B873" s="99">
        <v>16</v>
      </c>
      <c r="C873" s="154"/>
      <c r="D873" s="157"/>
      <c r="E873" s="135">
        <f>IF(C873=0,0,VLOOKUP(C873,Personal!B:C,2,FALSE))</f>
        <v>0</v>
      </c>
      <c r="F873" s="155"/>
      <c r="G873" s="68">
        <f t="shared" si="167"/>
        <v>0</v>
      </c>
      <c r="I873" s="119"/>
      <c r="J873" s="58">
        <f t="shared" si="168"/>
        <v>0</v>
      </c>
      <c r="K873" s="185" t="e">
        <f>VLOOKUP(C873,Personal!B:D,3,FALSE)</f>
        <v>#N/A</v>
      </c>
      <c r="L873" s="57">
        <f t="shared" si="169"/>
        <v>0</v>
      </c>
      <c r="M873" s="56">
        <f t="shared" si="166"/>
        <v>0</v>
      </c>
      <c r="N873" s="101" t="str">
        <f t="shared" si="171"/>
        <v>OK</v>
      </c>
      <c r="O873" s="103"/>
    </row>
    <row r="874" spans="2:15">
      <c r="B874" s="99">
        <v>17</v>
      </c>
      <c r="C874" s="154"/>
      <c r="D874" s="157"/>
      <c r="E874" s="135">
        <f>IF(C874=0,0,VLOOKUP(C874,Personal!B:C,2,FALSE))</f>
        <v>0</v>
      </c>
      <c r="F874" s="155"/>
      <c r="G874" s="68">
        <f t="shared" si="167"/>
        <v>0</v>
      </c>
      <c r="I874" s="119"/>
      <c r="J874" s="58">
        <f t="shared" si="168"/>
        <v>0</v>
      </c>
      <c r="K874" s="185" t="e">
        <f>VLOOKUP(C874,Personal!B:D,3,FALSE)</f>
        <v>#N/A</v>
      </c>
      <c r="L874" s="57">
        <f t="shared" si="169"/>
        <v>0</v>
      </c>
      <c r="M874" s="56">
        <f t="shared" si="166"/>
        <v>0</v>
      </c>
      <c r="N874" s="101" t="str">
        <f t="shared" si="171"/>
        <v>OK</v>
      </c>
      <c r="O874" s="103"/>
    </row>
    <row r="875" spans="2:15">
      <c r="B875" s="99">
        <v>18</v>
      </c>
      <c r="C875" s="154"/>
      <c r="D875" s="157"/>
      <c r="E875" s="135">
        <f>IF(C875=0,0,VLOOKUP(C875,Personal!B:C,2,FALSE))</f>
        <v>0</v>
      </c>
      <c r="F875" s="155"/>
      <c r="G875" s="68">
        <f t="shared" si="167"/>
        <v>0</v>
      </c>
      <c r="I875" s="119"/>
      <c r="J875" s="58">
        <f t="shared" si="168"/>
        <v>0</v>
      </c>
      <c r="K875" s="185" t="e">
        <f>VLOOKUP(C875,Personal!B:D,3,FALSE)</f>
        <v>#N/A</v>
      </c>
      <c r="L875" s="57">
        <f t="shared" si="169"/>
        <v>0</v>
      </c>
      <c r="M875" s="56">
        <f t="shared" si="166"/>
        <v>0</v>
      </c>
      <c r="N875" s="101" t="str">
        <f t="shared" si="171"/>
        <v>OK</v>
      </c>
      <c r="O875" s="103"/>
    </row>
    <row r="876" spans="2:15">
      <c r="B876" s="99">
        <v>19</v>
      </c>
      <c r="C876" s="154"/>
      <c r="D876" s="157"/>
      <c r="E876" s="135">
        <f>IF(C876=0,0,VLOOKUP(C876,Personal!B:C,2,FALSE))</f>
        <v>0</v>
      </c>
      <c r="F876" s="155"/>
      <c r="G876" s="68">
        <f t="shared" si="167"/>
        <v>0</v>
      </c>
      <c r="I876" s="119"/>
      <c r="J876" s="58">
        <f t="shared" si="168"/>
        <v>0</v>
      </c>
      <c r="K876" s="185" t="e">
        <f>VLOOKUP(C876,Personal!B:D,3,FALSE)</f>
        <v>#N/A</v>
      </c>
      <c r="L876" s="57">
        <f t="shared" si="169"/>
        <v>0</v>
      </c>
      <c r="M876" s="56">
        <f t="shared" si="166"/>
        <v>0</v>
      </c>
      <c r="N876" s="101" t="str">
        <f>IF(J876=L876,"OK","LIMITADO A MÁXIMO CONVOCATORIA")</f>
        <v>OK</v>
      </c>
      <c r="O876" s="103"/>
    </row>
    <row r="877" spans="2:15">
      <c r="B877" s="99">
        <v>20</v>
      </c>
      <c r="C877" s="154"/>
      <c r="D877" s="157"/>
      <c r="E877" s="135">
        <f>IF(C877=0,0,VLOOKUP(C877,Personal!B:C,2,FALSE))</f>
        <v>0</v>
      </c>
      <c r="F877" s="155"/>
      <c r="G877" s="68">
        <f t="shared" si="167"/>
        <v>0</v>
      </c>
      <c r="I877" s="119"/>
      <c r="J877" s="58">
        <f t="shared" si="168"/>
        <v>0</v>
      </c>
      <c r="K877" s="185" t="e">
        <f>VLOOKUP(C877,Personal!B:D,3,FALSE)</f>
        <v>#N/A</v>
      </c>
      <c r="L877" s="57">
        <f t="shared" si="169"/>
        <v>0</v>
      </c>
      <c r="M877" s="56">
        <f t="shared" si="166"/>
        <v>0</v>
      </c>
      <c r="N877" s="101" t="str">
        <f>IF(J877=L877,"OK","LIMITADO A MÁXIMO CONVOCATORIA")</f>
        <v>OK</v>
      </c>
      <c r="O877" s="103"/>
    </row>
    <row r="878" spans="2:15">
      <c r="B878" s="99">
        <v>21</v>
      </c>
      <c r="C878" s="154"/>
      <c r="D878" s="154"/>
      <c r="E878" s="135">
        <f>IF(C878=0,0,VLOOKUP(C878,Personal!B:C,2,FALSE))</f>
        <v>0</v>
      </c>
      <c r="F878" s="155"/>
      <c r="G878" s="68">
        <f t="shared" si="167"/>
        <v>0</v>
      </c>
      <c r="I878" s="119"/>
      <c r="J878" s="58">
        <f t="shared" si="168"/>
        <v>0</v>
      </c>
      <c r="K878" s="185" t="e">
        <f>VLOOKUP(C878,Personal!B:D,3,FALSE)</f>
        <v>#N/A</v>
      </c>
      <c r="L878" s="57">
        <f t="shared" si="169"/>
        <v>0</v>
      </c>
      <c r="M878" s="56">
        <f t="shared" si="166"/>
        <v>0</v>
      </c>
      <c r="N878" s="101" t="str">
        <f>IF(J878=L878,"OK","LIMITADO A MÁXIMO CONVOCATORIA")</f>
        <v>OK</v>
      </c>
      <c r="O878" s="103"/>
    </row>
    <row r="879" spans="2:15">
      <c r="B879" s="99">
        <v>22</v>
      </c>
      <c r="C879" s="154"/>
      <c r="D879" s="157"/>
      <c r="E879" s="135">
        <f>IF(C879=0,0,VLOOKUP(C879,Personal!B:C,2,FALSE))</f>
        <v>0</v>
      </c>
      <c r="F879" s="155"/>
      <c r="G879" s="68">
        <f t="shared" si="167"/>
        <v>0</v>
      </c>
      <c r="I879" s="119"/>
      <c r="J879" s="58">
        <f t="shared" si="168"/>
        <v>0</v>
      </c>
      <c r="K879" s="185" t="e">
        <f>VLOOKUP(C879,Personal!B:D,3,FALSE)</f>
        <v>#N/A</v>
      </c>
      <c r="L879" s="57">
        <f t="shared" si="169"/>
        <v>0</v>
      </c>
      <c r="M879" s="56">
        <f t="shared" si="166"/>
        <v>0</v>
      </c>
      <c r="N879" s="101" t="str">
        <f t="shared" ref="N879:N885" si="172">IF(J879=L879,"OK","LIMITADO A MÁXIMO CONVOCATORIA")</f>
        <v>OK</v>
      </c>
      <c r="O879" s="103"/>
    </row>
    <row r="880" spans="2:15">
      <c r="B880" s="99">
        <v>23</v>
      </c>
      <c r="C880" s="154"/>
      <c r="D880" s="157"/>
      <c r="E880" s="135">
        <f>IF(C880=0,0,VLOOKUP(C880,Personal!B:C,2,FALSE))</f>
        <v>0</v>
      </c>
      <c r="F880" s="155"/>
      <c r="G880" s="68">
        <f t="shared" si="167"/>
        <v>0</v>
      </c>
      <c r="I880" s="119"/>
      <c r="J880" s="58">
        <f t="shared" si="168"/>
        <v>0</v>
      </c>
      <c r="K880" s="185" t="e">
        <f>VLOOKUP(C880,Personal!B:D,3,FALSE)</f>
        <v>#N/A</v>
      </c>
      <c r="L880" s="57">
        <f t="shared" si="169"/>
        <v>0</v>
      </c>
      <c r="M880" s="56">
        <f t="shared" si="166"/>
        <v>0</v>
      </c>
      <c r="N880" s="101" t="str">
        <f t="shared" si="172"/>
        <v>OK</v>
      </c>
      <c r="O880" s="103"/>
    </row>
    <row r="881" spans="1:15">
      <c r="B881" s="99">
        <v>24</v>
      </c>
      <c r="C881" s="154"/>
      <c r="D881" s="157"/>
      <c r="E881" s="135">
        <f>IF(C881=0,0,VLOOKUP(C881,Personal!B:C,2,FALSE))</f>
        <v>0</v>
      </c>
      <c r="F881" s="155"/>
      <c r="G881" s="68">
        <f t="shared" si="167"/>
        <v>0</v>
      </c>
      <c r="I881" s="119"/>
      <c r="J881" s="58">
        <f t="shared" si="168"/>
        <v>0</v>
      </c>
      <c r="K881" s="185" t="e">
        <f>VLOOKUP(C881,Personal!B:D,3,FALSE)</f>
        <v>#N/A</v>
      </c>
      <c r="L881" s="57">
        <f t="shared" si="169"/>
        <v>0</v>
      </c>
      <c r="M881" s="56">
        <f t="shared" si="166"/>
        <v>0</v>
      </c>
      <c r="N881" s="101" t="str">
        <f t="shared" si="172"/>
        <v>OK</v>
      </c>
      <c r="O881" s="103"/>
    </row>
    <row r="882" spans="1:15">
      <c r="B882" s="99">
        <v>25</v>
      </c>
      <c r="C882" s="154"/>
      <c r="D882" s="157"/>
      <c r="E882" s="135">
        <f>IF(C882=0,0,VLOOKUP(C882,Personal!B:C,2,FALSE))</f>
        <v>0</v>
      </c>
      <c r="F882" s="155"/>
      <c r="G882" s="68">
        <f t="shared" si="167"/>
        <v>0</v>
      </c>
      <c r="I882" s="119"/>
      <c r="J882" s="58">
        <f t="shared" si="168"/>
        <v>0</v>
      </c>
      <c r="K882" s="185" t="e">
        <f>VLOOKUP(C882,Personal!B:D,3,FALSE)</f>
        <v>#N/A</v>
      </c>
      <c r="L882" s="57">
        <f t="shared" si="169"/>
        <v>0</v>
      </c>
      <c r="M882" s="56">
        <f t="shared" si="166"/>
        <v>0</v>
      </c>
      <c r="N882" s="101" t="str">
        <f t="shared" si="172"/>
        <v>OK</v>
      </c>
      <c r="O882" s="103"/>
    </row>
    <row r="883" spans="1:15">
      <c r="B883" s="99">
        <v>26</v>
      </c>
      <c r="C883" s="154"/>
      <c r="D883" s="157"/>
      <c r="E883" s="135">
        <f>IF(C883=0,0,VLOOKUP(C883,Personal!B:C,2,FALSE))</f>
        <v>0</v>
      </c>
      <c r="F883" s="155"/>
      <c r="G883" s="68">
        <f t="shared" si="167"/>
        <v>0</v>
      </c>
      <c r="I883" s="119"/>
      <c r="J883" s="58">
        <f t="shared" si="168"/>
        <v>0</v>
      </c>
      <c r="K883" s="185" t="e">
        <f>VLOOKUP(C883,Personal!B:D,3,FALSE)</f>
        <v>#N/A</v>
      </c>
      <c r="L883" s="57">
        <f t="shared" si="169"/>
        <v>0</v>
      </c>
      <c r="M883" s="56">
        <f t="shared" si="166"/>
        <v>0</v>
      </c>
      <c r="N883" s="101" t="str">
        <f t="shared" si="172"/>
        <v>OK</v>
      </c>
      <c r="O883" s="103"/>
    </row>
    <row r="884" spans="1:15">
      <c r="B884" s="99">
        <v>27</v>
      </c>
      <c r="C884" s="154"/>
      <c r="D884" s="157"/>
      <c r="E884" s="135">
        <f>IF(C884=0,0,VLOOKUP(C884,Personal!B:C,2,FALSE))</f>
        <v>0</v>
      </c>
      <c r="F884" s="155"/>
      <c r="G884" s="68">
        <f t="shared" si="167"/>
        <v>0</v>
      </c>
      <c r="I884" s="119"/>
      <c r="J884" s="58">
        <f t="shared" si="168"/>
        <v>0</v>
      </c>
      <c r="K884" s="185" t="e">
        <f>VLOOKUP(C884,Personal!B:D,3,FALSE)</f>
        <v>#N/A</v>
      </c>
      <c r="L884" s="57">
        <f t="shared" si="169"/>
        <v>0</v>
      </c>
      <c r="M884" s="56">
        <f t="shared" si="166"/>
        <v>0</v>
      </c>
      <c r="N884" s="101" t="str">
        <f t="shared" si="172"/>
        <v>OK</v>
      </c>
      <c r="O884" s="103"/>
    </row>
    <row r="885" spans="1:15">
      <c r="B885" s="99">
        <v>28</v>
      </c>
      <c r="C885" s="154"/>
      <c r="D885" s="157"/>
      <c r="E885" s="135">
        <f>IF(C885=0,0,VLOOKUP(C885,Personal!B:C,2,FALSE))</f>
        <v>0</v>
      </c>
      <c r="F885" s="155"/>
      <c r="G885" s="68">
        <f t="shared" si="167"/>
        <v>0</v>
      </c>
      <c r="I885" s="119"/>
      <c r="J885" s="58">
        <f t="shared" si="168"/>
        <v>0</v>
      </c>
      <c r="K885" s="185" t="e">
        <f>VLOOKUP(C885,Personal!B:D,3,FALSE)</f>
        <v>#N/A</v>
      </c>
      <c r="L885" s="57">
        <f t="shared" si="169"/>
        <v>0</v>
      </c>
      <c r="M885" s="56">
        <f t="shared" si="166"/>
        <v>0</v>
      </c>
      <c r="N885" s="101" t="str">
        <f t="shared" si="172"/>
        <v>OK</v>
      </c>
      <c r="O885" s="103"/>
    </row>
    <row r="886" spans="1:15">
      <c r="B886" s="99">
        <v>29</v>
      </c>
      <c r="C886" s="154"/>
      <c r="D886" s="157"/>
      <c r="E886" s="135">
        <f>IF(C886=0,0,VLOOKUP(C886,Personal!B:C,2,FALSE))</f>
        <v>0</v>
      </c>
      <c r="F886" s="155"/>
      <c r="G886" s="68">
        <f t="shared" si="167"/>
        <v>0</v>
      </c>
      <c r="I886" s="119"/>
      <c r="J886" s="58">
        <f t="shared" si="168"/>
        <v>0</v>
      </c>
      <c r="K886" s="185" t="e">
        <f>VLOOKUP(C886,Personal!B:D,3,FALSE)</f>
        <v>#N/A</v>
      </c>
      <c r="L886" s="57">
        <f t="shared" si="169"/>
        <v>0</v>
      </c>
      <c r="M886" s="56">
        <f t="shared" si="166"/>
        <v>0</v>
      </c>
      <c r="N886" s="101" t="str">
        <f>IF(J886=L886,"OK","LIMITADO A MÁXIMO CONVOCATORIA")</f>
        <v>OK</v>
      </c>
      <c r="O886" s="103"/>
    </row>
    <row r="887" spans="1:15" ht="13.5" thickBot="1">
      <c r="B887" s="99">
        <v>30</v>
      </c>
      <c r="C887" s="154"/>
      <c r="D887" s="157"/>
      <c r="E887" s="135">
        <f>IF(C887=0,0,VLOOKUP(C887,Personal!B:C,2,FALSE))</f>
        <v>0</v>
      </c>
      <c r="F887" s="155"/>
      <c r="G887" s="68">
        <f t="shared" si="167"/>
        <v>0</v>
      </c>
      <c r="I887" s="119"/>
      <c r="J887" s="58">
        <f t="shared" si="168"/>
        <v>0</v>
      </c>
      <c r="K887" s="185" t="e">
        <f>VLOOKUP(C887,Personal!B:D,3,FALSE)</f>
        <v>#N/A</v>
      </c>
      <c r="L887" s="57">
        <f t="shared" si="169"/>
        <v>0</v>
      </c>
      <c r="M887" s="56">
        <f t="shared" si="166"/>
        <v>0</v>
      </c>
      <c r="N887" s="101" t="str">
        <f>IF(J887=L887,"OK","LIMITADO A MÁXIMO CONVOCATORIA")</f>
        <v>OK</v>
      </c>
      <c r="O887" s="103"/>
    </row>
    <row r="888" spans="1:15" ht="26.25" thickBot="1">
      <c r="C888" s="131" t="s">
        <v>1554</v>
      </c>
      <c r="D888" s="131"/>
      <c r="E888" s="132"/>
      <c r="F888" s="133">
        <f>+SUM(F858:F887)</f>
        <v>0</v>
      </c>
      <c r="G888" s="133">
        <f>+SUM(G858:G887)</f>
        <v>0</v>
      </c>
      <c r="I888" s="119"/>
      <c r="J888" s="104" t="s">
        <v>1547</v>
      </c>
      <c r="K888" s="125"/>
      <c r="L888" s="105" t="s">
        <v>1547</v>
      </c>
      <c r="M888" s="89">
        <f>+SUM(M858:M887)</f>
        <v>0</v>
      </c>
      <c r="N888" s="118"/>
      <c r="O888" s="128"/>
    </row>
    <row r="889" spans="1:15" ht="13.5" thickBot="1">
      <c r="I889" s="120"/>
      <c r="J889" s="121"/>
      <c r="K889" s="121"/>
      <c r="L889" s="121"/>
      <c r="M889" s="121"/>
      <c r="N889" s="121"/>
      <c r="O889" s="108"/>
    </row>
    <row r="891" spans="1:15" ht="13.5" thickBot="1"/>
    <row r="892" spans="1:15" s="16" customFormat="1" ht="25.5">
      <c r="A892" s="87"/>
      <c r="B892" s="87"/>
      <c r="C892" s="129" t="s">
        <v>1530</v>
      </c>
      <c r="D892" s="158" t="s">
        <v>1052</v>
      </c>
      <c r="F892" s="129" t="s">
        <v>1641</v>
      </c>
      <c r="G892" s="130"/>
      <c r="H892" s="23"/>
      <c r="I892" s="113"/>
      <c r="J892" s="85"/>
      <c r="K892" s="85"/>
      <c r="L892" s="114"/>
      <c r="M892" s="85"/>
      <c r="N892" s="115"/>
      <c r="O892" s="94"/>
    </row>
    <row r="893" spans="1:15" s="16" customFormat="1" ht="63.75">
      <c r="A893" s="87"/>
      <c r="B893" s="87"/>
      <c r="C893" s="13" t="s">
        <v>1038</v>
      </c>
      <c r="D893" s="88" t="s">
        <v>1543</v>
      </c>
      <c r="E893" s="88" t="s">
        <v>1556</v>
      </c>
      <c r="F893" s="13" t="s">
        <v>1639</v>
      </c>
      <c r="G893" s="13" t="s">
        <v>1640</v>
      </c>
      <c r="H893" s="23"/>
      <c r="I893" s="116"/>
      <c r="J893" s="95" t="s">
        <v>1544</v>
      </c>
      <c r="K893" s="95" t="s">
        <v>1593</v>
      </c>
      <c r="L893" s="96" t="s">
        <v>1651</v>
      </c>
      <c r="M893" s="13" t="s">
        <v>1546</v>
      </c>
      <c r="N893" s="88" t="s">
        <v>1652</v>
      </c>
      <c r="O893" s="98"/>
    </row>
    <row r="894" spans="1:15">
      <c r="B894" s="99">
        <v>1</v>
      </c>
      <c r="C894" s="154"/>
      <c r="D894" s="157"/>
      <c r="E894" s="135">
        <f>IF(C894=0,0,VLOOKUP(C894,Personal!B:C,2,FALSE))</f>
        <v>0</v>
      </c>
      <c r="F894" s="155"/>
      <c r="G894" s="68">
        <f>IF(F894=0,0,E894/K894*F894)</f>
        <v>0</v>
      </c>
      <c r="I894" s="117"/>
      <c r="J894" s="58">
        <f>IF(E894=0,0,E894/K894)</f>
        <v>0</v>
      </c>
      <c r="K894" s="185" t="e">
        <f>VLOOKUP(C894,Personal!B:D,3,FALSE)</f>
        <v>#N/A</v>
      </c>
      <c r="L894" s="57">
        <f>+MIN(J894,80)</f>
        <v>0</v>
      </c>
      <c r="M894" s="56">
        <f t="shared" ref="M894:M923" si="173">+L894*F894</f>
        <v>0</v>
      </c>
      <c r="N894" s="101" t="str">
        <f>IF(J894=L894,"OK","LIMITADO A MÁXIMO CONVOCATORIA")</f>
        <v>OK</v>
      </c>
      <c r="O894" s="103"/>
    </row>
    <row r="895" spans="1:15">
      <c r="B895" s="99">
        <v>2</v>
      </c>
      <c r="C895" s="154"/>
      <c r="D895" s="157"/>
      <c r="E895" s="135">
        <f>IF(C895=0,0,VLOOKUP(C895,Personal!B:C,2,FALSE))</f>
        <v>0</v>
      </c>
      <c r="F895" s="155"/>
      <c r="G895" s="68">
        <f t="shared" ref="G895:G923" si="174">IF(F895=0,0,E895/K895*F895)</f>
        <v>0</v>
      </c>
      <c r="I895" s="119"/>
      <c r="J895" s="58">
        <f t="shared" ref="J895:J923" si="175">IF(E895=0,0,E895/K895)</f>
        <v>0</v>
      </c>
      <c r="K895" s="185" t="e">
        <f>VLOOKUP(C895,Personal!B:D,3,FALSE)</f>
        <v>#N/A</v>
      </c>
      <c r="L895" s="57">
        <f t="shared" ref="L895:L923" si="176">+MIN(J895,80)</f>
        <v>0</v>
      </c>
      <c r="M895" s="56">
        <f t="shared" si="173"/>
        <v>0</v>
      </c>
      <c r="N895" s="101" t="str">
        <f t="shared" ref="N895:N902" si="177">IF(J895=L895,"OK","LIMITADO A MÁXIMO CONVOCATORIA")</f>
        <v>OK</v>
      </c>
      <c r="O895" s="103"/>
    </row>
    <row r="896" spans="1:15">
      <c r="B896" s="99">
        <v>3</v>
      </c>
      <c r="C896" s="154"/>
      <c r="D896" s="157"/>
      <c r="E896" s="135">
        <f>IF(C896=0,0,VLOOKUP(C896,Personal!B:C,2,FALSE))</f>
        <v>0</v>
      </c>
      <c r="F896" s="155"/>
      <c r="G896" s="68">
        <f t="shared" si="174"/>
        <v>0</v>
      </c>
      <c r="I896" s="119"/>
      <c r="J896" s="58">
        <f t="shared" si="175"/>
        <v>0</v>
      </c>
      <c r="K896" s="185" t="e">
        <f>VLOOKUP(C896,Personal!B:D,3,FALSE)</f>
        <v>#N/A</v>
      </c>
      <c r="L896" s="57">
        <f t="shared" si="176"/>
        <v>0</v>
      </c>
      <c r="M896" s="56">
        <f t="shared" si="173"/>
        <v>0</v>
      </c>
      <c r="N896" s="101" t="str">
        <f t="shared" si="177"/>
        <v>OK</v>
      </c>
      <c r="O896" s="103"/>
    </row>
    <row r="897" spans="2:15">
      <c r="B897" s="99">
        <v>4</v>
      </c>
      <c r="C897" s="154"/>
      <c r="D897" s="157"/>
      <c r="E897" s="135">
        <f>IF(C897=0,0,VLOOKUP(C897,Personal!B:C,2,FALSE))</f>
        <v>0</v>
      </c>
      <c r="F897" s="155"/>
      <c r="G897" s="68">
        <f t="shared" si="174"/>
        <v>0</v>
      </c>
      <c r="I897" s="119"/>
      <c r="J897" s="58">
        <f t="shared" si="175"/>
        <v>0</v>
      </c>
      <c r="K897" s="185" t="e">
        <f>VLOOKUP(C897,Personal!B:D,3,FALSE)</f>
        <v>#N/A</v>
      </c>
      <c r="L897" s="57">
        <f t="shared" si="176"/>
        <v>0</v>
      </c>
      <c r="M897" s="56">
        <f t="shared" si="173"/>
        <v>0</v>
      </c>
      <c r="N897" s="101" t="str">
        <f t="shared" si="177"/>
        <v>OK</v>
      </c>
      <c r="O897" s="103"/>
    </row>
    <row r="898" spans="2:15">
      <c r="B898" s="99">
        <v>5</v>
      </c>
      <c r="C898" s="154"/>
      <c r="D898" s="157"/>
      <c r="E898" s="135">
        <f>IF(C898=0,0,VLOOKUP(C898,Personal!B:C,2,FALSE))</f>
        <v>0</v>
      </c>
      <c r="F898" s="155"/>
      <c r="G898" s="68">
        <f t="shared" si="174"/>
        <v>0</v>
      </c>
      <c r="I898" s="119"/>
      <c r="J898" s="58">
        <f t="shared" si="175"/>
        <v>0</v>
      </c>
      <c r="K898" s="185" t="e">
        <f>VLOOKUP(C898,Personal!B:D,3,FALSE)</f>
        <v>#N/A</v>
      </c>
      <c r="L898" s="57">
        <f t="shared" si="176"/>
        <v>0</v>
      </c>
      <c r="M898" s="56">
        <f t="shared" si="173"/>
        <v>0</v>
      </c>
      <c r="N898" s="101" t="str">
        <f t="shared" si="177"/>
        <v>OK</v>
      </c>
      <c r="O898" s="103"/>
    </row>
    <row r="899" spans="2:15">
      <c r="B899" s="99">
        <v>6</v>
      </c>
      <c r="C899" s="154"/>
      <c r="D899" s="157"/>
      <c r="E899" s="135">
        <f>IF(C899=0,0,VLOOKUP(C899,Personal!B:C,2,FALSE))</f>
        <v>0</v>
      </c>
      <c r="F899" s="155"/>
      <c r="G899" s="68">
        <f t="shared" si="174"/>
        <v>0</v>
      </c>
      <c r="I899" s="119"/>
      <c r="J899" s="58">
        <f t="shared" si="175"/>
        <v>0</v>
      </c>
      <c r="K899" s="185" t="e">
        <f>VLOOKUP(C899,Personal!B:D,3,FALSE)</f>
        <v>#N/A</v>
      </c>
      <c r="L899" s="57">
        <f t="shared" si="176"/>
        <v>0</v>
      </c>
      <c r="M899" s="56">
        <f t="shared" si="173"/>
        <v>0</v>
      </c>
      <c r="N899" s="101" t="str">
        <f t="shared" si="177"/>
        <v>OK</v>
      </c>
      <c r="O899" s="103"/>
    </row>
    <row r="900" spans="2:15">
      <c r="B900" s="99">
        <v>7</v>
      </c>
      <c r="C900" s="154"/>
      <c r="D900" s="157"/>
      <c r="E900" s="135">
        <f>IF(C900=0,0,VLOOKUP(C900,Personal!B:C,2,FALSE))</f>
        <v>0</v>
      </c>
      <c r="F900" s="155"/>
      <c r="G900" s="68">
        <f t="shared" si="174"/>
        <v>0</v>
      </c>
      <c r="I900" s="119"/>
      <c r="J900" s="58">
        <f t="shared" si="175"/>
        <v>0</v>
      </c>
      <c r="K900" s="185" t="e">
        <f>VLOOKUP(C900,Personal!B:D,3,FALSE)</f>
        <v>#N/A</v>
      </c>
      <c r="L900" s="57">
        <f t="shared" si="176"/>
        <v>0</v>
      </c>
      <c r="M900" s="56">
        <f t="shared" si="173"/>
        <v>0</v>
      </c>
      <c r="N900" s="101" t="str">
        <f t="shared" si="177"/>
        <v>OK</v>
      </c>
      <c r="O900" s="103"/>
    </row>
    <row r="901" spans="2:15">
      <c r="B901" s="99">
        <v>8</v>
      </c>
      <c r="C901" s="154"/>
      <c r="D901" s="157"/>
      <c r="E901" s="135">
        <f>IF(C901=0,0,VLOOKUP(C901,Personal!B:C,2,FALSE))</f>
        <v>0</v>
      </c>
      <c r="F901" s="155"/>
      <c r="G901" s="68">
        <f t="shared" si="174"/>
        <v>0</v>
      </c>
      <c r="I901" s="119"/>
      <c r="J901" s="58">
        <f t="shared" si="175"/>
        <v>0</v>
      </c>
      <c r="K901" s="185" t="e">
        <f>VLOOKUP(C901,Personal!B:D,3,FALSE)</f>
        <v>#N/A</v>
      </c>
      <c r="L901" s="57">
        <f t="shared" si="176"/>
        <v>0</v>
      </c>
      <c r="M901" s="56">
        <f t="shared" si="173"/>
        <v>0</v>
      </c>
      <c r="N901" s="101" t="str">
        <f t="shared" si="177"/>
        <v>OK</v>
      </c>
      <c r="O901" s="103"/>
    </row>
    <row r="902" spans="2:15">
      <c r="B902" s="99">
        <v>9</v>
      </c>
      <c r="C902" s="154"/>
      <c r="D902" s="157"/>
      <c r="E902" s="135">
        <f>IF(C902=0,0,VLOOKUP(C902,Personal!B:C,2,FALSE))</f>
        <v>0</v>
      </c>
      <c r="F902" s="155"/>
      <c r="G902" s="68">
        <f t="shared" si="174"/>
        <v>0</v>
      </c>
      <c r="I902" s="119"/>
      <c r="J902" s="58">
        <f t="shared" si="175"/>
        <v>0</v>
      </c>
      <c r="K902" s="185" t="e">
        <f>VLOOKUP(C902,Personal!B:D,3,FALSE)</f>
        <v>#N/A</v>
      </c>
      <c r="L902" s="57">
        <f t="shared" si="176"/>
        <v>0</v>
      </c>
      <c r="M902" s="56">
        <f t="shared" si="173"/>
        <v>0</v>
      </c>
      <c r="N902" s="101" t="str">
        <f t="shared" si="177"/>
        <v>OK</v>
      </c>
      <c r="O902" s="103"/>
    </row>
    <row r="903" spans="2:15">
      <c r="B903" s="99">
        <v>10</v>
      </c>
      <c r="C903" s="154"/>
      <c r="D903" s="157"/>
      <c r="E903" s="135">
        <f>IF(C903=0,0,VLOOKUP(C903,Personal!B:C,2,FALSE))</f>
        <v>0</v>
      </c>
      <c r="F903" s="155"/>
      <c r="G903" s="68">
        <f t="shared" si="174"/>
        <v>0</v>
      </c>
      <c r="I903" s="119"/>
      <c r="J903" s="58">
        <f t="shared" si="175"/>
        <v>0</v>
      </c>
      <c r="K903" s="185" t="e">
        <f>VLOOKUP(C903,Personal!B:D,3,FALSE)</f>
        <v>#N/A</v>
      </c>
      <c r="L903" s="57">
        <f t="shared" si="176"/>
        <v>0</v>
      </c>
      <c r="M903" s="56">
        <f t="shared" si="173"/>
        <v>0</v>
      </c>
      <c r="N903" s="101" t="str">
        <f>IF(J903=L903,"OK","LIMITADO A MÁXIMO CONVOCATORIA")</f>
        <v>OK</v>
      </c>
      <c r="O903" s="103"/>
    </row>
    <row r="904" spans="2:15">
      <c r="B904" s="99">
        <v>11</v>
      </c>
      <c r="C904" s="154"/>
      <c r="D904" s="157"/>
      <c r="E904" s="135">
        <f>IF(C904=0,0,VLOOKUP(C904,Personal!B:C,2,FALSE))</f>
        <v>0</v>
      </c>
      <c r="F904" s="155"/>
      <c r="G904" s="68">
        <f t="shared" si="174"/>
        <v>0</v>
      </c>
      <c r="I904" s="119"/>
      <c r="J904" s="58">
        <f t="shared" si="175"/>
        <v>0</v>
      </c>
      <c r="K904" s="185" t="e">
        <f>VLOOKUP(C904,Personal!B:D,3,FALSE)</f>
        <v>#N/A</v>
      </c>
      <c r="L904" s="57">
        <f t="shared" si="176"/>
        <v>0</v>
      </c>
      <c r="M904" s="56">
        <f t="shared" si="173"/>
        <v>0</v>
      </c>
      <c r="N904" s="101" t="str">
        <f>IF(J904=L904,"OK","LIMITADO A MÁXIMO CONVOCATORIA")</f>
        <v>OK</v>
      </c>
      <c r="O904" s="103"/>
    </row>
    <row r="905" spans="2:15">
      <c r="B905" s="99">
        <v>12</v>
      </c>
      <c r="C905" s="154"/>
      <c r="D905" s="157"/>
      <c r="E905" s="135">
        <f>IF(C905=0,0,VLOOKUP(C905,Personal!B:C,2,FALSE))</f>
        <v>0</v>
      </c>
      <c r="F905" s="155"/>
      <c r="G905" s="68">
        <f t="shared" si="174"/>
        <v>0</v>
      </c>
      <c r="I905" s="119"/>
      <c r="J905" s="58">
        <f t="shared" si="175"/>
        <v>0</v>
      </c>
      <c r="K905" s="185" t="e">
        <f>VLOOKUP(C905,Personal!B:D,3,FALSE)</f>
        <v>#N/A</v>
      </c>
      <c r="L905" s="57">
        <f t="shared" si="176"/>
        <v>0</v>
      </c>
      <c r="M905" s="56">
        <f t="shared" si="173"/>
        <v>0</v>
      </c>
      <c r="N905" s="101" t="str">
        <f>IF(J905=L905,"OK","LIMITADO A MÁXIMO CONVOCATORIA")</f>
        <v>OK</v>
      </c>
      <c r="O905" s="103"/>
    </row>
    <row r="906" spans="2:15">
      <c r="B906" s="99">
        <v>13</v>
      </c>
      <c r="C906" s="154"/>
      <c r="D906" s="157"/>
      <c r="E906" s="135">
        <f>IF(C906=0,0,VLOOKUP(C906,Personal!B:C,2,FALSE))</f>
        <v>0</v>
      </c>
      <c r="F906" s="155"/>
      <c r="G906" s="68">
        <f t="shared" si="174"/>
        <v>0</v>
      </c>
      <c r="I906" s="119"/>
      <c r="J906" s="58">
        <f t="shared" si="175"/>
        <v>0</v>
      </c>
      <c r="K906" s="185" t="e">
        <f>VLOOKUP(C906,Personal!B:D,3,FALSE)</f>
        <v>#N/A</v>
      </c>
      <c r="L906" s="57">
        <f t="shared" si="176"/>
        <v>0</v>
      </c>
      <c r="M906" s="56">
        <f t="shared" si="173"/>
        <v>0</v>
      </c>
      <c r="N906" s="101" t="str">
        <f t="shared" ref="N906:N911" si="178">IF(J906=L906,"OK","LIMITADO A MÁXIMO CONVOCATORIA")</f>
        <v>OK</v>
      </c>
      <c r="O906" s="103"/>
    </row>
    <row r="907" spans="2:15">
      <c r="B907" s="99">
        <v>14</v>
      </c>
      <c r="C907" s="154"/>
      <c r="D907" s="157"/>
      <c r="E907" s="135">
        <f>IF(C907=0,0,VLOOKUP(C907,Personal!B:C,2,FALSE))</f>
        <v>0</v>
      </c>
      <c r="F907" s="155"/>
      <c r="G907" s="68">
        <f t="shared" si="174"/>
        <v>0</v>
      </c>
      <c r="I907" s="119"/>
      <c r="J907" s="58">
        <f t="shared" si="175"/>
        <v>0</v>
      </c>
      <c r="K907" s="185" t="e">
        <f>VLOOKUP(C907,Personal!B:D,3,FALSE)</f>
        <v>#N/A</v>
      </c>
      <c r="L907" s="57">
        <f t="shared" si="176"/>
        <v>0</v>
      </c>
      <c r="M907" s="56">
        <f t="shared" si="173"/>
        <v>0</v>
      </c>
      <c r="N907" s="101" t="str">
        <f t="shared" si="178"/>
        <v>OK</v>
      </c>
      <c r="O907" s="103"/>
    </row>
    <row r="908" spans="2:15">
      <c r="B908" s="99">
        <v>15</v>
      </c>
      <c r="C908" s="154"/>
      <c r="D908" s="157"/>
      <c r="E908" s="135">
        <f>IF(C908=0,0,VLOOKUP(C908,Personal!B:C,2,FALSE))</f>
        <v>0</v>
      </c>
      <c r="F908" s="155"/>
      <c r="G908" s="68">
        <f t="shared" si="174"/>
        <v>0</v>
      </c>
      <c r="I908" s="119"/>
      <c r="J908" s="58">
        <f t="shared" si="175"/>
        <v>0</v>
      </c>
      <c r="K908" s="185" t="e">
        <f>VLOOKUP(C908,Personal!B:D,3,FALSE)</f>
        <v>#N/A</v>
      </c>
      <c r="L908" s="57">
        <f t="shared" si="176"/>
        <v>0</v>
      </c>
      <c r="M908" s="56">
        <f t="shared" si="173"/>
        <v>0</v>
      </c>
      <c r="N908" s="101" t="str">
        <f t="shared" si="178"/>
        <v>OK</v>
      </c>
      <c r="O908" s="103"/>
    </row>
    <row r="909" spans="2:15">
      <c r="B909" s="99">
        <v>16</v>
      </c>
      <c r="C909" s="154"/>
      <c r="D909" s="157"/>
      <c r="E909" s="135">
        <f>IF(C909=0,0,VLOOKUP(C909,Personal!B:C,2,FALSE))</f>
        <v>0</v>
      </c>
      <c r="F909" s="155"/>
      <c r="G909" s="68">
        <f t="shared" si="174"/>
        <v>0</v>
      </c>
      <c r="I909" s="119"/>
      <c r="J909" s="58">
        <f t="shared" si="175"/>
        <v>0</v>
      </c>
      <c r="K909" s="185" t="e">
        <f>VLOOKUP(C909,Personal!B:D,3,FALSE)</f>
        <v>#N/A</v>
      </c>
      <c r="L909" s="57">
        <f t="shared" si="176"/>
        <v>0</v>
      </c>
      <c r="M909" s="56">
        <f t="shared" si="173"/>
        <v>0</v>
      </c>
      <c r="N909" s="101" t="str">
        <f t="shared" si="178"/>
        <v>OK</v>
      </c>
      <c r="O909" s="103"/>
    </row>
    <row r="910" spans="2:15">
      <c r="B910" s="99">
        <v>17</v>
      </c>
      <c r="C910" s="154"/>
      <c r="D910" s="157"/>
      <c r="E910" s="135">
        <f>IF(C910=0,0,VLOOKUP(C910,Personal!B:C,2,FALSE))</f>
        <v>0</v>
      </c>
      <c r="F910" s="155"/>
      <c r="G910" s="68">
        <f t="shared" si="174"/>
        <v>0</v>
      </c>
      <c r="I910" s="119"/>
      <c r="J910" s="58">
        <f t="shared" si="175"/>
        <v>0</v>
      </c>
      <c r="K910" s="185" t="e">
        <f>VLOOKUP(C910,Personal!B:D,3,FALSE)</f>
        <v>#N/A</v>
      </c>
      <c r="L910" s="57">
        <f t="shared" si="176"/>
        <v>0</v>
      </c>
      <c r="M910" s="56">
        <f t="shared" si="173"/>
        <v>0</v>
      </c>
      <c r="N910" s="101" t="str">
        <f t="shared" si="178"/>
        <v>OK</v>
      </c>
      <c r="O910" s="103"/>
    </row>
    <row r="911" spans="2:15">
      <c r="B911" s="99">
        <v>18</v>
      </c>
      <c r="C911" s="154"/>
      <c r="D911" s="157"/>
      <c r="E911" s="135">
        <f>IF(C911=0,0,VLOOKUP(C911,Personal!B:C,2,FALSE))</f>
        <v>0</v>
      </c>
      <c r="F911" s="155"/>
      <c r="G911" s="68">
        <f t="shared" si="174"/>
        <v>0</v>
      </c>
      <c r="I911" s="119"/>
      <c r="J911" s="58">
        <f t="shared" si="175"/>
        <v>0</v>
      </c>
      <c r="K911" s="185" t="e">
        <f>VLOOKUP(C911,Personal!B:D,3,FALSE)</f>
        <v>#N/A</v>
      </c>
      <c r="L911" s="57">
        <f t="shared" si="176"/>
        <v>0</v>
      </c>
      <c r="M911" s="56">
        <f t="shared" si="173"/>
        <v>0</v>
      </c>
      <c r="N911" s="101" t="str">
        <f t="shared" si="178"/>
        <v>OK</v>
      </c>
      <c r="O911" s="103"/>
    </row>
    <row r="912" spans="2:15">
      <c r="B912" s="99">
        <v>19</v>
      </c>
      <c r="C912" s="154"/>
      <c r="D912" s="157"/>
      <c r="E912" s="135">
        <f>IF(C912=0,0,VLOOKUP(C912,Personal!B:C,2,FALSE))</f>
        <v>0</v>
      </c>
      <c r="F912" s="155"/>
      <c r="G912" s="68">
        <f t="shared" si="174"/>
        <v>0</v>
      </c>
      <c r="I912" s="119"/>
      <c r="J912" s="58">
        <f t="shared" si="175"/>
        <v>0</v>
      </c>
      <c r="K912" s="185" t="e">
        <f>VLOOKUP(C912,Personal!B:D,3,FALSE)</f>
        <v>#N/A</v>
      </c>
      <c r="L912" s="57">
        <f t="shared" si="176"/>
        <v>0</v>
      </c>
      <c r="M912" s="56">
        <f t="shared" si="173"/>
        <v>0</v>
      </c>
      <c r="N912" s="101" t="str">
        <f>IF(J912=L912,"OK","LIMITADO A MÁXIMO CONVOCATORIA")</f>
        <v>OK</v>
      </c>
      <c r="O912" s="103"/>
    </row>
    <row r="913" spans="1:15">
      <c r="B913" s="99">
        <v>20</v>
      </c>
      <c r="C913" s="154"/>
      <c r="D913" s="157"/>
      <c r="E913" s="135">
        <f>IF(C913=0,0,VLOOKUP(C913,Personal!B:C,2,FALSE))</f>
        <v>0</v>
      </c>
      <c r="F913" s="155"/>
      <c r="G913" s="68">
        <f t="shared" si="174"/>
        <v>0</v>
      </c>
      <c r="I913" s="119"/>
      <c r="J913" s="58">
        <f t="shared" si="175"/>
        <v>0</v>
      </c>
      <c r="K913" s="185" t="e">
        <f>VLOOKUP(C913,Personal!B:D,3,FALSE)</f>
        <v>#N/A</v>
      </c>
      <c r="L913" s="57">
        <f t="shared" si="176"/>
        <v>0</v>
      </c>
      <c r="M913" s="56">
        <f t="shared" si="173"/>
        <v>0</v>
      </c>
      <c r="N913" s="101" t="str">
        <f>IF(J913=L913,"OK","LIMITADO A MÁXIMO CONVOCATORIA")</f>
        <v>OK</v>
      </c>
      <c r="O913" s="103"/>
    </row>
    <row r="914" spans="1:15">
      <c r="B914" s="99">
        <v>21</v>
      </c>
      <c r="C914" s="154"/>
      <c r="D914" s="154"/>
      <c r="E914" s="135">
        <f>IF(C914=0,0,VLOOKUP(C914,Personal!B:C,2,FALSE))</f>
        <v>0</v>
      </c>
      <c r="F914" s="155"/>
      <c r="G914" s="68">
        <f t="shared" si="174"/>
        <v>0</v>
      </c>
      <c r="I914" s="119"/>
      <c r="J914" s="58">
        <f t="shared" si="175"/>
        <v>0</v>
      </c>
      <c r="K914" s="185" t="e">
        <f>VLOOKUP(C914,Personal!B:D,3,FALSE)</f>
        <v>#N/A</v>
      </c>
      <c r="L914" s="57">
        <f t="shared" si="176"/>
        <v>0</v>
      </c>
      <c r="M914" s="56">
        <f t="shared" si="173"/>
        <v>0</v>
      </c>
      <c r="N914" s="101" t="str">
        <f>IF(J914=L914,"OK","LIMITADO A MÁXIMO CONVOCATORIA")</f>
        <v>OK</v>
      </c>
      <c r="O914" s="103"/>
    </row>
    <row r="915" spans="1:15">
      <c r="B915" s="99">
        <v>22</v>
      </c>
      <c r="C915" s="154"/>
      <c r="D915" s="157"/>
      <c r="E915" s="135">
        <f>IF(C915=0,0,VLOOKUP(C915,Personal!B:C,2,FALSE))</f>
        <v>0</v>
      </c>
      <c r="F915" s="155"/>
      <c r="G915" s="68">
        <f t="shared" si="174"/>
        <v>0</v>
      </c>
      <c r="I915" s="119"/>
      <c r="J915" s="58">
        <f t="shared" si="175"/>
        <v>0</v>
      </c>
      <c r="K915" s="185" t="e">
        <f>VLOOKUP(C915,Personal!B:D,3,FALSE)</f>
        <v>#N/A</v>
      </c>
      <c r="L915" s="57">
        <f t="shared" si="176"/>
        <v>0</v>
      </c>
      <c r="M915" s="56">
        <f t="shared" si="173"/>
        <v>0</v>
      </c>
      <c r="N915" s="101" t="str">
        <f t="shared" ref="N915:N921" si="179">IF(J915=L915,"OK","LIMITADO A MÁXIMO CONVOCATORIA")</f>
        <v>OK</v>
      </c>
      <c r="O915" s="103"/>
    </row>
    <row r="916" spans="1:15">
      <c r="B916" s="99">
        <v>23</v>
      </c>
      <c r="C916" s="154"/>
      <c r="D916" s="157"/>
      <c r="E916" s="135">
        <f>IF(C916=0,0,VLOOKUP(C916,Personal!B:C,2,FALSE))</f>
        <v>0</v>
      </c>
      <c r="F916" s="155"/>
      <c r="G916" s="68">
        <f t="shared" si="174"/>
        <v>0</v>
      </c>
      <c r="I916" s="119"/>
      <c r="J916" s="58">
        <f t="shared" si="175"/>
        <v>0</v>
      </c>
      <c r="K916" s="185" t="e">
        <f>VLOOKUP(C916,Personal!B:D,3,FALSE)</f>
        <v>#N/A</v>
      </c>
      <c r="L916" s="57">
        <f t="shared" si="176"/>
        <v>0</v>
      </c>
      <c r="M916" s="56">
        <f t="shared" si="173"/>
        <v>0</v>
      </c>
      <c r="N916" s="101" t="str">
        <f t="shared" si="179"/>
        <v>OK</v>
      </c>
      <c r="O916" s="103"/>
    </row>
    <row r="917" spans="1:15">
      <c r="B917" s="99">
        <v>24</v>
      </c>
      <c r="C917" s="154"/>
      <c r="D917" s="157"/>
      <c r="E917" s="135">
        <f>IF(C917=0,0,VLOOKUP(C917,Personal!B:C,2,FALSE))</f>
        <v>0</v>
      </c>
      <c r="F917" s="155"/>
      <c r="G917" s="68">
        <f t="shared" si="174"/>
        <v>0</v>
      </c>
      <c r="I917" s="119"/>
      <c r="J917" s="58">
        <f t="shared" si="175"/>
        <v>0</v>
      </c>
      <c r="K917" s="185" t="e">
        <f>VLOOKUP(C917,Personal!B:D,3,FALSE)</f>
        <v>#N/A</v>
      </c>
      <c r="L917" s="57">
        <f t="shared" si="176"/>
        <v>0</v>
      </c>
      <c r="M917" s="56">
        <f t="shared" si="173"/>
        <v>0</v>
      </c>
      <c r="N917" s="101" t="str">
        <f t="shared" si="179"/>
        <v>OK</v>
      </c>
      <c r="O917" s="103"/>
    </row>
    <row r="918" spans="1:15">
      <c r="B918" s="99">
        <v>25</v>
      </c>
      <c r="C918" s="154"/>
      <c r="D918" s="157"/>
      <c r="E918" s="135">
        <f>IF(C918=0,0,VLOOKUP(C918,Personal!B:C,2,FALSE))</f>
        <v>0</v>
      </c>
      <c r="F918" s="155"/>
      <c r="G918" s="68">
        <f t="shared" si="174"/>
        <v>0</v>
      </c>
      <c r="I918" s="119"/>
      <c r="J918" s="58">
        <f t="shared" si="175"/>
        <v>0</v>
      </c>
      <c r="K918" s="185" t="e">
        <f>VLOOKUP(C918,Personal!B:D,3,FALSE)</f>
        <v>#N/A</v>
      </c>
      <c r="L918" s="57">
        <f t="shared" si="176"/>
        <v>0</v>
      </c>
      <c r="M918" s="56">
        <f t="shared" si="173"/>
        <v>0</v>
      </c>
      <c r="N918" s="101" t="str">
        <f t="shared" si="179"/>
        <v>OK</v>
      </c>
      <c r="O918" s="103"/>
    </row>
    <row r="919" spans="1:15">
      <c r="B919" s="99">
        <v>26</v>
      </c>
      <c r="C919" s="154"/>
      <c r="D919" s="157"/>
      <c r="E919" s="135">
        <f>IF(C919=0,0,VLOOKUP(C919,Personal!B:C,2,FALSE))</f>
        <v>0</v>
      </c>
      <c r="F919" s="155"/>
      <c r="G919" s="68">
        <f t="shared" si="174"/>
        <v>0</v>
      </c>
      <c r="I919" s="119"/>
      <c r="J919" s="58">
        <f t="shared" si="175"/>
        <v>0</v>
      </c>
      <c r="K919" s="185" t="e">
        <f>VLOOKUP(C919,Personal!B:D,3,FALSE)</f>
        <v>#N/A</v>
      </c>
      <c r="L919" s="57">
        <f t="shared" si="176"/>
        <v>0</v>
      </c>
      <c r="M919" s="56">
        <f t="shared" si="173"/>
        <v>0</v>
      </c>
      <c r="N919" s="101" t="str">
        <f t="shared" si="179"/>
        <v>OK</v>
      </c>
      <c r="O919" s="103"/>
    </row>
    <row r="920" spans="1:15">
      <c r="B920" s="99">
        <v>27</v>
      </c>
      <c r="C920" s="154"/>
      <c r="D920" s="157"/>
      <c r="E920" s="135">
        <f>IF(C920=0,0,VLOOKUP(C920,Personal!B:C,2,FALSE))</f>
        <v>0</v>
      </c>
      <c r="F920" s="155"/>
      <c r="G920" s="68">
        <f t="shared" si="174"/>
        <v>0</v>
      </c>
      <c r="I920" s="119"/>
      <c r="J920" s="58">
        <f t="shared" si="175"/>
        <v>0</v>
      </c>
      <c r="K920" s="185" t="e">
        <f>VLOOKUP(C920,Personal!B:D,3,FALSE)</f>
        <v>#N/A</v>
      </c>
      <c r="L920" s="57">
        <f t="shared" si="176"/>
        <v>0</v>
      </c>
      <c r="M920" s="56">
        <f t="shared" si="173"/>
        <v>0</v>
      </c>
      <c r="N920" s="101" t="str">
        <f t="shared" si="179"/>
        <v>OK</v>
      </c>
      <c r="O920" s="103"/>
    </row>
    <row r="921" spans="1:15">
      <c r="B921" s="99">
        <v>28</v>
      </c>
      <c r="C921" s="154"/>
      <c r="D921" s="157"/>
      <c r="E921" s="135">
        <f>IF(C921=0,0,VLOOKUP(C921,Personal!B:C,2,FALSE))</f>
        <v>0</v>
      </c>
      <c r="F921" s="155"/>
      <c r="G921" s="68">
        <f t="shared" si="174"/>
        <v>0</v>
      </c>
      <c r="I921" s="119"/>
      <c r="J921" s="58">
        <f t="shared" si="175"/>
        <v>0</v>
      </c>
      <c r="K921" s="185" t="e">
        <f>VLOOKUP(C921,Personal!B:D,3,FALSE)</f>
        <v>#N/A</v>
      </c>
      <c r="L921" s="57">
        <f t="shared" si="176"/>
        <v>0</v>
      </c>
      <c r="M921" s="56">
        <f t="shared" si="173"/>
        <v>0</v>
      </c>
      <c r="N921" s="101" t="str">
        <f t="shared" si="179"/>
        <v>OK</v>
      </c>
      <c r="O921" s="103"/>
    </row>
    <row r="922" spans="1:15">
      <c r="B922" s="99">
        <v>29</v>
      </c>
      <c r="C922" s="154"/>
      <c r="D922" s="157"/>
      <c r="E922" s="135">
        <f>IF(C922=0,0,VLOOKUP(C922,Personal!B:C,2,FALSE))</f>
        <v>0</v>
      </c>
      <c r="F922" s="155"/>
      <c r="G922" s="68">
        <f t="shared" si="174"/>
        <v>0</v>
      </c>
      <c r="I922" s="119"/>
      <c r="J922" s="58">
        <f t="shared" si="175"/>
        <v>0</v>
      </c>
      <c r="K922" s="185" t="e">
        <f>VLOOKUP(C922,Personal!B:D,3,FALSE)</f>
        <v>#N/A</v>
      </c>
      <c r="L922" s="57">
        <f t="shared" si="176"/>
        <v>0</v>
      </c>
      <c r="M922" s="56">
        <f t="shared" si="173"/>
        <v>0</v>
      </c>
      <c r="N922" s="101" t="str">
        <f>IF(J922=L922,"OK","LIMITADO A MÁXIMO CONVOCATORIA")</f>
        <v>OK</v>
      </c>
      <c r="O922" s="103"/>
    </row>
    <row r="923" spans="1:15" ht="13.5" thickBot="1">
      <c r="B923" s="99">
        <v>30</v>
      </c>
      <c r="C923" s="154"/>
      <c r="D923" s="157"/>
      <c r="E923" s="135">
        <f>IF(C923=0,0,VLOOKUP(C923,Personal!B:C,2,FALSE))</f>
        <v>0</v>
      </c>
      <c r="F923" s="155"/>
      <c r="G923" s="68">
        <f t="shared" si="174"/>
        <v>0</v>
      </c>
      <c r="I923" s="119"/>
      <c r="J923" s="58">
        <f t="shared" si="175"/>
        <v>0</v>
      </c>
      <c r="K923" s="185" t="e">
        <f>VLOOKUP(C923,Personal!B:D,3,FALSE)</f>
        <v>#N/A</v>
      </c>
      <c r="L923" s="57">
        <f t="shared" si="176"/>
        <v>0</v>
      </c>
      <c r="M923" s="56">
        <f t="shared" si="173"/>
        <v>0</v>
      </c>
      <c r="N923" s="101" t="str">
        <f>IF(J923=L923,"OK","LIMITADO A MÁXIMO CONVOCATORIA")</f>
        <v>OK</v>
      </c>
      <c r="O923" s="103"/>
    </row>
    <row r="924" spans="1:15" ht="26.25" thickBot="1">
      <c r="C924" s="131" t="s">
        <v>1554</v>
      </c>
      <c r="D924" s="131"/>
      <c r="E924" s="132"/>
      <c r="F924" s="133">
        <f>+SUM(F894:F923)</f>
        <v>0</v>
      </c>
      <c r="G924" s="133">
        <f>+SUM(G894:G923)</f>
        <v>0</v>
      </c>
      <c r="I924" s="119"/>
      <c r="J924" s="104" t="s">
        <v>1547</v>
      </c>
      <c r="K924" s="125"/>
      <c r="L924" s="105" t="s">
        <v>1547</v>
      </c>
      <c r="M924" s="89">
        <f>+SUM(M894:M923)</f>
        <v>0</v>
      </c>
      <c r="N924" s="118"/>
      <c r="O924" s="128"/>
    </row>
    <row r="925" spans="1:15" ht="13.5" thickBot="1">
      <c r="I925" s="120"/>
      <c r="J925" s="121"/>
      <c r="K925" s="121"/>
      <c r="L925" s="121"/>
      <c r="M925" s="121"/>
      <c r="N925" s="121"/>
      <c r="O925" s="108"/>
    </row>
    <row r="926" spans="1:15" ht="13.5" thickBot="1"/>
    <row r="927" spans="1:15" s="16" customFormat="1" ht="25.5">
      <c r="A927" s="87"/>
      <c r="B927" s="87"/>
      <c r="C927" s="129" t="s">
        <v>1530</v>
      </c>
      <c r="D927" s="158" t="s">
        <v>1053</v>
      </c>
      <c r="E927" s="158"/>
      <c r="F927" s="129" t="s">
        <v>1641</v>
      </c>
      <c r="G927" s="130"/>
      <c r="H927" s="23"/>
      <c r="I927" s="113"/>
      <c r="J927" s="85"/>
      <c r="K927" s="85"/>
      <c r="L927" s="114"/>
      <c r="M927" s="85"/>
      <c r="N927" s="115"/>
      <c r="O927" s="94"/>
    </row>
    <row r="928" spans="1:15" s="16" customFormat="1" ht="63.75">
      <c r="A928" s="87"/>
      <c r="B928" s="87"/>
      <c r="C928" s="13" t="s">
        <v>1038</v>
      </c>
      <c r="D928" s="88" t="s">
        <v>1543</v>
      </c>
      <c r="E928" s="88" t="s">
        <v>1553</v>
      </c>
      <c r="F928" s="13" t="s">
        <v>1639</v>
      </c>
      <c r="G928" s="13" t="s">
        <v>1640</v>
      </c>
      <c r="H928" s="23"/>
      <c r="I928" s="116"/>
      <c r="J928" s="95" t="s">
        <v>1544</v>
      </c>
      <c r="K928" s="95" t="s">
        <v>1593</v>
      </c>
      <c r="L928" s="96" t="s">
        <v>1651</v>
      </c>
      <c r="M928" s="13" t="s">
        <v>1546</v>
      </c>
      <c r="N928" s="88" t="s">
        <v>1652</v>
      </c>
      <c r="O928" s="98"/>
    </row>
    <row r="929" spans="2:15">
      <c r="B929" s="99">
        <v>1</v>
      </c>
      <c r="C929" s="154"/>
      <c r="D929" s="157"/>
      <c r="E929" s="135">
        <f>IF(C929=0,0,VLOOKUP(C929,Personal!B:C,2,FALSE))</f>
        <v>0</v>
      </c>
      <c r="F929" s="155"/>
      <c r="G929" s="68">
        <f>IF(F929=0,0,E929/K929*F929)</f>
        <v>0</v>
      </c>
      <c r="I929" s="117"/>
      <c r="J929" s="58">
        <f>IF(E929=0,0,E929/K929)</f>
        <v>0</v>
      </c>
      <c r="K929" s="185" t="e">
        <f>VLOOKUP(C929,Personal!B:D,3,FALSE)</f>
        <v>#N/A</v>
      </c>
      <c r="L929" s="57">
        <f>+MIN(J929,80)</f>
        <v>0</v>
      </c>
      <c r="M929" s="56">
        <f t="shared" ref="M929:M958" si="180">+L929*F929</f>
        <v>0</v>
      </c>
      <c r="N929" s="101" t="str">
        <f>IF(J929=L929,"OK","LIMITADO A MÁXIMO CONVOCATORIA")</f>
        <v>OK</v>
      </c>
      <c r="O929" s="103"/>
    </row>
    <row r="930" spans="2:15">
      <c r="B930" s="99">
        <v>2</v>
      </c>
      <c r="C930" s="154"/>
      <c r="D930" s="157"/>
      <c r="E930" s="135">
        <f>IF(C930=0,0,VLOOKUP(C930,Personal!B:C,2,FALSE))</f>
        <v>0</v>
      </c>
      <c r="F930" s="155"/>
      <c r="G930" s="68">
        <f t="shared" ref="G930:G958" si="181">IF(F930=0,0,E930/K930*F930)</f>
        <v>0</v>
      </c>
      <c r="I930" s="119"/>
      <c r="J930" s="58">
        <f t="shared" ref="J930:J958" si="182">IF(E930=0,0,E930/K930)</f>
        <v>0</v>
      </c>
      <c r="K930" s="185" t="e">
        <f>VLOOKUP(C930,Personal!B:D,3,FALSE)</f>
        <v>#N/A</v>
      </c>
      <c r="L930" s="57">
        <f t="shared" ref="L930:L958" si="183">+MIN(J930,80)</f>
        <v>0</v>
      </c>
      <c r="M930" s="56">
        <f t="shared" si="180"/>
        <v>0</v>
      </c>
      <c r="N930" s="101" t="str">
        <f t="shared" ref="N930:N937" si="184">IF(J930=L930,"OK","LIMITADO A MÁXIMO CONVOCATORIA")</f>
        <v>OK</v>
      </c>
      <c r="O930" s="103"/>
    </row>
    <row r="931" spans="2:15">
      <c r="B931" s="99">
        <v>3</v>
      </c>
      <c r="C931" s="154"/>
      <c r="D931" s="157"/>
      <c r="E931" s="135">
        <f>IF(C931=0,0,VLOOKUP(C931,Personal!B:C,2,FALSE))</f>
        <v>0</v>
      </c>
      <c r="F931" s="155"/>
      <c r="G931" s="68">
        <f t="shared" si="181"/>
        <v>0</v>
      </c>
      <c r="I931" s="119"/>
      <c r="J931" s="58">
        <f t="shared" si="182"/>
        <v>0</v>
      </c>
      <c r="K931" s="185" t="e">
        <f>VLOOKUP(C931,Personal!B:D,3,FALSE)</f>
        <v>#N/A</v>
      </c>
      <c r="L931" s="57">
        <f t="shared" si="183"/>
        <v>0</v>
      </c>
      <c r="M931" s="56">
        <f t="shared" si="180"/>
        <v>0</v>
      </c>
      <c r="N931" s="101" t="str">
        <f t="shared" si="184"/>
        <v>OK</v>
      </c>
      <c r="O931" s="103"/>
    </row>
    <row r="932" spans="2:15">
      <c r="B932" s="99">
        <v>4</v>
      </c>
      <c r="C932" s="154"/>
      <c r="D932" s="157"/>
      <c r="E932" s="135">
        <f>IF(C932=0,0,VLOOKUP(C932,Personal!B:C,2,FALSE))</f>
        <v>0</v>
      </c>
      <c r="F932" s="155"/>
      <c r="G932" s="68">
        <f t="shared" si="181"/>
        <v>0</v>
      </c>
      <c r="I932" s="119"/>
      <c r="J932" s="58">
        <f t="shared" si="182"/>
        <v>0</v>
      </c>
      <c r="K932" s="185" t="e">
        <f>VLOOKUP(C932,Personal!B:D,3,FALSE)</f>
        <v>#N/A</v>
      </c>
      <c r="L932" s="57">
        <f t="shared" si="183"/>
        <v>0</v>
      </c>
      <c r="M932" s="56">
        <f t="shared" si="180"/>
        <v>0</v>
      </c>
      <c r="N932" s="101" t="str">
        <f t="shared" si="184"/>
        <v>OK</v>
      </c>
      <c r="O932" s="103"/>
    </row>
    <row r="933" spans="2:15">
      <c r="B933" s="99">
        <v>5</v>
      </c>
      <c r="C933" s="154"/>
      <c r="D933" s="157"/>
      <c r="E933" s="135">
        <f>IF(C933=0,0,VLOOKUP(C933,Personal!B:C,2,FALSE))</f>
        <v>0</v>
      </c>
      <c r="F933" s="155"/>
      <c r="G933" s="68">
        <f t="shared" si="181"/>
        <v>0</v>
      </c>
      <c r="I933" s="119"/>
      <c r="J933" s="58">
        <f t="shared" si="182"/>
        <v>0</v>
      </c>
      <c r="K933" s="185" t="e">
        <f>VLOOKUP(C933,Personal!B:D,3,FALSE)</f>
        <v>#N/A</v>
      </c>
      <c r="L933" s="57">
        <f t="shared" si="183"/>
        <v>0</v>
      </c>
      <c r="M933" s="56">
        <f t="shared" si="180"/>
        <v>0</v>
      </c>
      <c r="N933" s="101" t="str">
        <f t="shared" si="184"/>
        <v>OK</v>
      </c>
      <c r="O933" s="103"/>
    </row>
    <row r="934" spans="2:15">
      <c r="B934" s="99">
        <v>6</v>
      </c>
      <c r="C934" s="154"/>
      <c r="D934" s="157"/>
      <c r="E934" s="135">
        <f>IF(C934=0,0,VLOOKUP(C934,Personal!B:C,2,FALSE))</f>
        <v>0</v>
      </c>
      <c r="F934" s="155"/>
      <c r="G934" s="68">
        <f t="shared" si="181"/>
        <v>0</v>
      </c>
      <c r="I934" s="119"/>
      <c r="J934" s="58">
        <f t="shared" si="182"/>
        <v>0</v>
      </c>
      <c r="K934" s="185" t="e">
        <f>VLOOKUP(C934,Personal!B:D,3,FALSE)</f>
        <v>#N/A</v>
      </c>
      <c r="L934" s="57">
        <f t="shared" si="183"/>
        <v>0</v>
      </c>
      <c r="M934" s="56">
        <f t="shared" si="180"/>
        <v>0</v>
      </c>
      <c r="N934" s="101" t="str">
        <f t="shared" si="184"/>
        <v>OK</v>
      </c>
      <c r="O934" s="103"/>
    </row>
    <row r="935" spans="2:15">
      <c r="B935" s="99">
        <v>7</v>
      </c>
      <c r="C935" s="154"/>
      <c r="D935" s="157"/>
      <c r="E935" s="135">
        <f>IF(C935=0,0,VLOOKUP(C935,Personal!B:C,2,FALSE))</f>
        <v>0</v>
      </c>
      <c r="F935" s="155"/>
      <c r="G935" s="68">
        <f t="shared" si="181"/>
        <v>0</v>
      </c>
      <c r="I935" s="119"/>
      <c r="J935" s="58">
        <f t="shared" si="182"/>
        <v>0</v>
      </c>
      <c r="K935" s="185" t="e">
        <f>VLOOKUP(C935,Personal!B:D,3,FALSE)</f>
        <v>#N/A</v>
      </c>
      <c r="L935" s="57">
        <f t="shared" si="183"/>
        <v>0</v>
      </c>
      <c r="M935" s="56">
        <f t="shared" si="180"/>
        <v>0</v>
      </c>
      <c r="N935" s="101" t="str">
        <f t="shared" si="184"/>
        <v>OK</v>
      </c>
      <c r="O935" s="103"/>
    </row>
    <row r="936" spans="2:15">
      <c r="B936" s="99">
        <v>8</v>
      </c>
      <c r="C936" s="154"/>
      <c r="D936" s="157"/>
      <c r="E936" s="135">
        <f>IF(C936=0,0,VLOOKUP(C936,Personal!B:C,2,FALSE))</f>
        <v>0</v>
      </c>
      <c r="F936" s="155"/>
      <c r="G936" s="68">
        <f t="shared" si="181"/>
        <v>0</v>
      </c>
      <c r="I936" s="119"/>
      <c r="J936" s="58">
        <f t="shared" si="182"/>
        <v>0</v>
      </c>
      <c r="K936" s="185" t="e">
        <f>VLOOKUP(C936,Personal!B:D,3,FALSE)</f>
        <v>#N/A</v>
      </c>
      <c r="L936" s="57">
        <f t="shared" si="183"/>
        <v>0</v>
      </c>
      <c r="M936" s="56">
        <f t="shared" si="180"/>
        <v>0</v>
      </c>
      <c r="N936" s="101" t="str">
        <f t="shared" si="184"/>
        <v>OK</v>
      </c>
      <c r="O936" s="103"/>
    </row>
    <row r="937" spans="2:15">
      <c r="B937" s="99">
        <v>9</v>
      </c>
      <c r="C937" s="154"/>
      <c r="D937" s="157"/>
      <c r="E937" s="135">
        <f>IF(C937=0,0,VLOOKUP(C937,Personal!B:C,2,FALSE))</f>
        <v>0</v>
      </c>
      <c r="F937" s="155"/>
      <c r="G937" s="68">
        <f t="shared" si="181"/>
        <v>0</v>
      </c>
      <c r="I937" s="119"/>
      <c r="J937" s="58">
        <f t="shared" si="182"/>
        <v>0</v>
      </c>
      <c r="K937" s="185" t="e">
        <f>VLOOKUP(C937,Personal!B:D,3,FALSE)</f>
        <v>#N/A</v>
      </c>
      <c r="L937" s="57">
        <f t="shared" si="183"/>
        <v>0</v>
      </c>
      <c r="M937" s="56">
        <f t="shared" si="180"/>
        <v>0</v>
      </c>
      <c r="N937" s="101" t="str">
        <f t="shared" si="184"/>
        <v>OK</v>
      </c>
      <c r="O937" s="103"/>
    </row>
    <row r="938" spans="2:15">
      <c r="B938" s="99">
        <v>10</v>
      </c>
      <c r="C938" s="154"/>
      <c r="D938" s="157"/>
      <c r="E938" s="135">
        <f>IF(C938=0,0,VLOOKUP(C938,Personal!B:C,2,FALSE))</f>
        <v>0</v>
      </c>
      <c r="F938" s="155"/>
      <c r="G938" s="68">
        <f t="shared" si="181"/>
        <v>0</v>
      </c>
      <c r="I938" s="119"/>
      <c r="J938" s="58">
        <f t="shared" si="182"/>
        <v>0</v>
      </c>
      <c r="K938" s="185" t="e">
        <f>VLOOKUP(C938,Personal!B:D,3,FALSE)</f>
        <v>#N/A</v>
      </c>
      <c r="L938" s="57">
        <f t="shared" si="183"/>
        <v>0</v>
      </c>
      <c r="M938" s="56">
        <f t="shared" si="180"/>
        <v>0</v>
      </c>
      <c r="N938" s="101" t="str">
        <f>IF(J938=L938,"OK","LIMITADO A MÁXIMO CONVOCATORIA")</f>
        <v>OK</v>
      </c>
      <c r="O938" s="103"/>
    </row>
    <row r="939" spans="2:15">
      <c r="B939" s="99">
        <v>11</v>
      </c>
      <c r="C939" s="154"/>
      <c r="D939" s="157"/>
      <c r="E939" s="135">
        <f>IF(C939=0,0,VLOOKUP(C939,Personal!B:C,2,FALSE))</f>
        <v>0</v>
      </c>
      <c r="F939" s="155"/>
      <c r="G939" s="68">
        <f t="shared" si="181"/>
        <v>0</v>
      </c>
      <c r="I939" s="119"/>
      <c r="J939" s="58">
        <f t="shared" si="182"/>
        <v>0</v>
      </c>
      <c r="K939" s="185" t="e">
        <f>VLOOKUP(C939,Personal!B:D,3,FALSE)</f>
        <v>#N/A</v>
      </c>
      <c r="L939" s="57">
        <f t="shared" si="183"/>
        <v>0</v>
      </c>
      <c r="M939" s="56">
        <f t="shared" si="180"/>
        <v>0</v>
      </c>
      <c r="N939" s="101" t="str">
        <f>IF(J939=L939,"OK","LIMITADO A MÁXIMO CONVOCATORIA")</f>
        <v>OK</v>
      </c>
      <c r="O939" s="103"/>
    </row>
    <row r="940" spans="2:15">
      <c r="B940" s="99">
        <v>12</v>
      </c>
      <c r="C940" s="154"/>
      <c r="D940" s="157"/>
      <c r="E940" s="135">
        <f>IF(C940=0,0,VLOOKUP(C940,Personal!B:C,2,FALSE))</f>
        <v>0</v>
      </c>
      <c r="F940" s="155"/>
      <c r="G940" s="68">
        <f t="shared" si="181"/>
        <v>0</v>
      </c>
      <c r="I940" s="119"/>
      <c r="J940" s="58">
        <f t="shared" si="182"/>
        <v>0</v>
      </c>
      <c r="K940" s="185" t="e">
        <f>VLOOKUP(C940,Personal!B:D,3,FALSE)</f>
        <v>#N/A</v>
      </c>
      <c r="L940" s="57">
        <f t="shared" si="183"/>
        <v>0</v>
      </c>
      <c r="M940" s="56">
        <f t="shared" si="180"/>
        <v>0</v>
      </c>
      <c r="N940" s="101" t="str">
        <f>IF(J940=L940,"OK","LIMITADO A MÁXIMO CONVOCATORIA")</f>
        <v>OK</v>
      </c>
      <c r="O940" s="103"/>
    </row>
    <row r="941" spans="2:15">
      <c r="B941" s="99">
        <v>13</v>
      </c>
      <c r="C941" s="154"/>
      <c r="D941" s="157"/>
      <c r="E941" s="135">
        <f>IF(C941=0,0,VLOOKUP(C941,Personal!B:C,2,FALSE))</f>
        <v>0</v>
      </c>
      <c r="F941" s="155"/>
      <c r="G941" s="68">
        <f t="shared" si="181"/>
        <v>0</v>
      </c>
      <c r="I941" s="119"/>
      <c r="J941" s="58">
        <f t="shared" si="182"/>
        <v>0</v>
      </c>
      <c r="K941" s="185" t="e">
        <f>VLOOKUP(C941,Personal!B:D,3,FALSE)</f>
        <v>#N/A</v>
      </c>
      <c r="L941" s="57">
        <f t="shared" si="183"/>
        <v>0</v>
      </c>
      <c r="M941" s="56">
        <f t="shared" si="180"/>
        <v>0</v>
      </c>
      <c r="N941" s="101" t="str">
        <f t="shared" ref="N941:N946" si="185">IF(J941=L941,"OK","LIMITADO A MÁXIMO CONVOCATORIA")</f>
        <v>OK</v>
      </c>
      <c r="O941" s="103"/>
    </row>
    <row r="942" spans="2:15">
      <c r="B942" s="99">
        <v>14</v>
      </c>
      <c r="C942" s="154"/>
      <c r="D942" s="157"/>
      <c r="E942" s="135">
        <f>IF(C942=0,0,VLOOKUP(C942,Personal!B:C,2,FALSE))</f>
        <v>0</v>
      </c>
      <c r="F942" s="155"/>
      <c r="G942" s="68">
        <f t="shared" si="181"/>
        <v>0</v>
      </c>
      <c r="I942" s="119"/>
      <c r="J942" s="58">
        <f t="shared" si="182"/>
        <v>0</v>
      </c>
      <c r="K942" s="185" t="e">
        <f>VLOOKUP(C942,Personal!B:D,3,FALSE)</f>
        <v>#N/A</v>
      </c>
      <c r="L942" s="57">
        <f t="shared" si="183"/>
        <v>0</v>
      </c>
      <c r="M942" s="56">
        <f t="shared" si="180"/>
        <v>0</v>
      </c>
      <c r="N942" s="101" t="str">
        <f t="shared" si="185"/>
        <v>OK</v>
      </c>
      <c r="O942" s="103"/>
    </row>
    <row r="943" spans="2:15">
      <c r="B943" s="99">
        <v>15</v>
      </c>
      <c r="C943" s="154"/>
      <c r="D943" s="157"/>
      <c r="E943" s="135">
        <f>IF(C943=0,0,VLOOKUP(C943,Personal!B:C,2,FALSE))</f>
        <v>0</v>
      </c>
      <c r="F943" s="155"/>
      <c r="G943" s="68">
        <f t="shared" si="181"/>
        <v>0</v>
      </c>
      <c r="I943" s="119"/>
      <c r="J943" s="58">
        <f t="shared" si="182"/>
        <v>0</v>
      </c>
      <c r="K943" s="185" t="e">
        <f>VLOOKUP(C943,Personal!B:D,3,FALSE)</f>
        <v>#N/A</v>
      </c>
      <c r="L943" s="57">
        <f t="shared" si="183"/>
        <v>0</v>
      </c>
      <c r="M943" s="56">
        <f t="shared" si="180"/>
        <v>0</v>
      </c>
      <c r="N943" s="101" t="str">
        <f t="shared" si="185"/>
        <v>OK</v>
      </c>
      <c r="O943" s="103"/>
    </row>
    <row r="944" spans="2:15">
      <c r="B944" s="99">
        <v>16</v>
      </c>
      <c r="C944" s="154"/>
      <c r="D944" s="157"/>
      <c r="E944" s="135">
        <f>IF(C944=0,0,VLOOKUP(C944,Personal!B:C,2,FALSE))</f>
        <v>0</v>
      </c>
      <c r="F944" s="155"/>
      <c r="G944" s="68">
        <f t="shared" si="181"/>
        <v>0</v>
      </c>
      <c r="I944" s="119"/>
      <c r="J944" s="58">
        <f t="shared" si="182"/>
        <v>0</v>
      </c>
      <c r="K944" s="185" t="e">
        <f>VLOOKUP(C944,Personal!B:D,3,FALSE)</f>
        <v>#N/A</v>
      </c>
      <c r="L944" s="57">
        <f t="shared" si="183"/>
        <v>0</v>
      </c>
      <c r="M944" s="56">
        <f t="shared" si="180"/>
        <v>0</v>
      </c>
      <c r="N944" s="101" t="str">
        <f t="shared" si="185"/>
        <v>OK</v>
      </c>
      <c r="O944" s="103"/>
    </row>
    <row r="945" spans="2:15">
      <c r="B945" s="99">
        <v>17</v>
      </c>
      <c r="C945" s="154"/>
      <c r="D945" s="157"/>
      <c r="E945" s="135">
        <f>IF(C945=0,0,VLOOKUP(C945,Personal!B:C,2,FALSE))</f>
        <v>0</v>
      </c>
      <c r="F945" s="155"/>
      <c r="G945" s="68">
        <f t="shared" si="181"/>
        <v>0</v>
      </c>
      <c r="I945" s="119"/>
      <c r="J945" s="58">
        <f t="shared" si="182"/>
        <v>0</v>
      </c>
      <c r="K945" s="185" t="e">
        <f>VLOOKUP(C945,Personal!B:D,3,FALSE)</f>
        <v>#N/A</v>
      </c>
      <c r="L945" s="57">
        <f t="shared" si="183"/>
        <v>0</v>
      </c>
      <c r="M945" s="56">
        <f t="shared" si="180"/>
        <v>0</v>
      </c>
      <c r="N945" s="101" t="str">
        <f t="shared" si="185"/>
        <v>OK</v>
      </c>
      <c r="O945" s="103"/>
    </row>
    <row r="946" spans="2:15">
      <c r="B946" s="99">
        <v>18</v>
      </c>
      <c r="C946" s="154"/>
      <c r="D946" s="157"/>
      <c r="E946" s="135">
        <f>IF(C946=0,0,VLOOKUP(C946,Personal!B:C,2,FALSE))</f>
        <v>0</v>
      </c>
      <c r="F946" s="155"/>
      <c r="G946" s="68">
        <f t="shared" si="181"/>
        <v>0</v>
      </c>
      <c r="I946" s="119"/>
      <c r="J946" s="58">
        <f t="shared" si="182"/>
        <v>0</v>
      </c>
      <c r="K946" s="185" t="e">
        <f>VLOOKUP(C946,Personal!B:D,3,FALSE)</f>
        <v>#N/A</v>
      </c>
      <c r="L946" s="57">
        <f t="shared" si="183"/>
        <v>0</v>
      </c>
      <c r="M946" s="56">
        <f t="shared" si="180"/>
        <v>0</v>
      </c>
      <c r="N946" s="101" t="str">
        <f t="shared" si="185"/>
        <v>OK</v>
      </c>
      <c r="O946" s="103"/>
    </row>
    <row r="947" spans="2:15">
      <c r="B947" s="99">
        <v>19</v>
      </c>
      <c r="C947" s="154"/>
      <c r="D947" s="157"/>
      <c r="E947" s="135">
        <f>IF(C947=0,0,VLOOKUP(C947,Personal!B:C,2,FALSE))</f>
        <v>0</v>
      </c>
      <c r="F947" s="155"/>
      <c r="G947" s="68">
        <f t="shared" si="181"/>
        <v>0</v>
      </c>
      <c r="I947" s="119"/>
      <c r="J947" s="58">
        <f t="shared" si="182"/>
        <v>0</v>
      </c>
      <c r="K947" s="185" t="e">
        <f>VLOOKUP(C947,Personal!B:D,3,FALSE)</f>
        <v>#N/A</v>
      </c>
      <c r="L947" s="57">
        <f t="shared" si="183"/>
        <v>0</v>
      </c>
      <c r="M947" s="56">
        <f t="shared" si="180"/>
        <v>0</v>
      </c>
      <c r="N947" s="101" t="str">
        <f>IF(J947=L947,"OK","LIMITADO A MÁXIMO CONVOCATORIA")</f>
        <v>OK</v>
      </c>
      <c r="O947" s="103"/>
    </row>
    <row r="948" spans="2:15">
      <c r="B948" s="99">
        <v>20</v>
      </c>
      <c r="C948" s="154"/>
      <c r="D948" s="157"/>
      <c r="E948" s="135">
        <f>IF(C948=0,0,VLOOKUP(C948,Personal!B:C,2,FALSE))</f>
        <v>0</v>
      </c>
      <c r="F948" s="155"/>
      <c r="G948" s="68">
        <f t="shared" si="181"/>
        <v>0</v>
      </c>
      <c r="I948" s="119"/>
      <c r="J948" s="58">
        <f t="shared" si="182"/>
        <v>0</v>
      </c>
      <c r="K948" s="185" t="e">
        <f>VLOOKUP(C948,Personal!B:D,3,FALSE)</f>
        <v>#N/A</v>
      </c>
      <c r="L948" s="57">
        <f t="shared" si="183"/>
        <v>0</v>
      </c>
      <c r="M948" s="56">
        <f t="shared" si="180"/>
        <v>0</v>
      </c>
      <c r="N948" s="101" t="str">
        <f>IF(J948=L948,"OK","LIMITADO A MÁXIMO CONVOCATORIA")</f>
        <v>OK</v>
      </c>
      <c r="O948" s="103"/>
    </row>
    <row r="949" spans="2:15">
      <c r="B949" s="99">
        <v>21</v>
      </c>
      <c r="C949" s="154"/>
      <c r="D949" s="154"/>
      <c r="E949" s="135">
        <f>IF(C949=0,0,VLOOKUP(C949,Personal!B:C,2,FALSE))</f>
        <v>0</v>
      </c>
      <c r="F949" s="155"/>
      <c r="G949" s="68">
        <f t="shared" si="181"/>
        <v>0</v>
      </c>
      <c r="I949" s="119"/>
      <c r="J949" s="58">
        <f t="shared" si="182"/>
        <v>0</v>
      </c>
      <c r="K949" s="185" t="e">
        <f>VLOOKUP(C949,Personal!B:D,3,FALSE)</f>
        <v>#N/A</v>
      </c>
      <c r="L949" s="57">
        <f t="shared" si="183"/>
        <v>0</v>
      </c>
      <c r="M949" s="56">
        <f t="shared" si="180"/>
        <v>0</v>
      </c>
      <c r="N949" s="101" t="str">
        <f>IF(J949=L949,"OK","LIMITADO A MÁXIMO CONVOCATORIA")</f>
        <v>OK</v>
      </c>
      <c r="O949" s="103"/>
    </row>
    <row r="950" spans="2:15">
      <c r="B950" s="99">
        <v>22</v>
      </c>
      <c r="C950" s="154"/>
      <c r="D950" s="157"/>
      <c r="E950" s="135">
        <f>IF(C950=0,0,VLOOKUP(C950,Personal!B:C,2,FALSE))</f>
        <v>0</v>
      </c>
      <c r="F950" s="155"/>
      <c r="G950" s="68">
        <f t="shared" si="181"/>
        <v>0</v>
      </c>
      <c r="I950" s="119"/>
      <c r="J950" s="58">
        <f t="shared" si="182"/>
        <v>0</v>
      </c>
      <c r="K950" s="185" t="e">
        <f>VLOOKUP(C950,Personal!B:D,3,FALSE)</f>
        <v>#N/A</v>
      </c>
      <c r="L950" s="57">
        <f t="shared" si="183"/>
        <v>0</v>
      </c>
      <c r="M950" s="56">
        <f t="shared" si="180"/>
        <v>0</v>
      </c>
      <c r="N950" s="101" t="str">
        <f t="shared" ref="N950:N956" si="186">IF(J950=L950,"OK","LIMITADO A MÁXIMO CONVOCATORIA")</f>
        <v>OK</v>
      </c>
      <c r="O950" s="103"/>
    </row>
    <row r="951" spans="2:15">
      <c r="B951" s="99">
        <v>23</v>
      </c>
      <c r="C951" s="154"/>
      <c r="D951" s="157"/>
      <c r="E951" s="135">
        <f>IF(C951=0,0,VLOOKUP(C951,Personal!B:C,2,FALSE))</f>
        <v>0</v>
      </c>
      <c r="F951" s="155"/>
      <c r="G951" s="68">
        <f t="shared" si="181"/>
        <v>0</v>
      </c>
      <c r="I951" s="119"/>
      <c r="J951" s="58">
        <f t="shared" si="182"/>
        <v>0</v>
      </c>
      <c r="K951" s="185" t="e">
        <f>VLOOKUP(C951,Personal!B:D,3,FALSE)</f>
        <v>#N/A</v>
      </c>
      <c r="L951" s="57">
        <f t="shared" si="183"/>
        <v>0</v>
      </c>
      <c r="M951" s="56">
        <f t="shared" si="180"/>
        <v>0</v>
      </c>
      <c r="N951" s="101" t="str">
        <f t="shared" si="186"/>
        <v>OK</v>
      </c>
      <c r="O951" s="103"/>
    </row>
    <row r="952" spans="2:15">
      <c r="B952" s="99">
        <v>24</v>
      </c>
      <c r="C952" s="154"/>
      <c r="D952" s="157"/>
      <c r="E952" s="135">
        <f>IF(C952=0,0,VLOOKUP(C952,Personal!B:C,2,FALSE))</f>
        <v>0</v>
      </c>
      <c r="F952" s="155"/>
      <c r="G952" s="68">
        <f t="shared" si="181"/>
        <v>0</v>
      </c>
      <c r="I952" s="119"/>
      <c r="J952" s="58">
        <f t="shared" si="182"/>
        <v>0</v>
      </c>
      <c r="K952" s="185" t="e">
        <f>VLOOKUP(C952,Personal!B:D,3,FALSE)</f>
        <v>#N/A</v>
      </c>
      <c r="L952" s="57">
        <f t="shared" si="183"/>
        <v>0</v>
      </c>
      <c r="M952" s="56">
        <f t="shared" si="180"/>
        <v>0</v>
      </c>
      <c r="N952" s="101" t="str">
        <f t="shared" si="186"/>
        <v>OK</v>
      </c>
      <c r="O952" s="103"/>
    </row>
    <row r="953" spans="2:15">
      <c r="B953" s="99">
        <v>25</v>
      </c>
      <c r="C953" s="154"/>
      <c r="D953" s="157"/>
      <c r="E953" s="135">
        <f>IF(C953=0,0,VLOOKUP(C953,Personal!B:C,2,FALSE))</f>
        <v>0</v>
      </c>
      <c r="F953" s="155"/>
      <c r="G953" s="68">
        <f t="shared" si="181"/>
        <v>0</v>
      </c>
      <c r="I953" s="119"/>
      <c r="J953" s="58">
        <f t="shared" si="182"/>
        <v>0</v>
      </c>
      <c r="K953" s="185" t="e">
        <f>VLOOKUP(C953,Personal!B:D,3,FALSE)</f>
        <v>#N/A</v>
      </c>
      <c r="L953" s="57">
        <f t="shared" si="183"/>
        <v>0</v>
      </c>
      <c r="M953" s="56">
        <f t="shared" si="180"/>
        <v>0</v>
      </c>
      <c r="N953" s="101" t="str">
        <f t="shared" si="186"/>
        <v>OK</v>
      </c>
      <c r="O953" s="103"/>
    </row>
    <row r="954" spans="2:15">
      <c r="B954" s="99">
        <v>26</v>
      </c>
      <c r="C954" s="154"/>
      <c r="D954" s="157"/>
      <c r="E954" s="135">
        <f>IF(C954=0,0,VLOOKUP(C954,Personal!B:C,2,FALSE))</f>
        <v>0</v>
      </c>
      <c r="F954" s="155"/>
      <c r="G954" s="68">
        <f t="shared" si="181"/>
        <v>0</v>
      </c>
      <c r="I954" s="119"/>
      <c r="J954" s="58">
        <f t="shared" si="182"/>
        <v>0</v>
      </c>
      <c r="K954" s="185" t="e">
        <f>VLOOKUP(C954,Personal!B:D,3,FALSE)</f>
        <v>#N/A</v>
      </c>
      <c r="L954" s="57">
        <f t="shared" si="183"/>
        <v>0</v>
      </c>
      <c r="M954" s="56">
        <f t="shared" si="180"/>
        <v>0</v>
      </c>
      <c r="N954" s="101" t="str">
        <f t="shared" si="186"/>
        <v>OK</v>
      </c>
      <c r="O954" s="103"/>
    </row>
    <row r="955" spans="2:15">
      <c r="B955" s="99">
        <v>27</v>
      </c>
      <c r="C955" s="154"/>
      <c r="D955" s="157"/>
      <c r="E955" s="135">
        <f>IF(C955=0,0,VLOOKUP(C955,Personal!B:C,2,FALSE))</f>
        <v>0</v>
      </c>
      <c r="F955" s="155"/>
      <c r="G955" s="68">
        <f t="shared" si="181"/>
        <v>0</v>
      </c>
      <c r="I955" s="119"/>
      <c r="J955" s="58">
        <f t="shared" si="182"/>
        <v>0</v>
      </c>
      <c r="K955" s="185" t="e">
        <f>VLOOKUP(C955,Personal!B:D,3,FALSE)</f>
        <v>#N/A</v>
      </c>
      <c r="L955" s="57">
        <f t="shared" si="183"/>
        <v>0</v>
      </c>
      <c r="M955" s="56">
        <f t="shared" si="180"/>
        <v>0</v>
      </c>
      <c r="N955" s="101" t="str">
        <f t="shared" si="186"/>
        <v>OK</v>
      </c>
      <c r="O955" s="103"/>
    </row>
    <row r="956" spans="2:15">
      <c r="B956" s="99">
        <v>28</v>
      </c>
      <c r="C956" s="154"/>
      <c r="D956" s="157"/>
      <c r="E956" s="135">
        <f>IF(C956=0,0,VLOOKUP(C956,Personal!B:C,2,FALSE))</f>
        <v>0</v>
      </c>
      <c r="F956" s="155"/>
      <c r="G956" s="68">
        <f t="shared" si="181"/>
        <v>0</v>
      </c>
      <c r="I956" s="119"/>
      <c r="J956" s="58">
        <f t="shared" si="182"/>
        <v>0</v>
      </c>
      <c r="K956" s="185" t="e">
        <f>VLOOKUP(C956,Personal!B:D,3,FALSE)</f>
        <v>#N/A</v>
      </c>
      <c r="L956" s="57">
        <f t="shared" si="183"/>
        <v>0</v>
      </c>
      <c r="M956" s="56">
        <f t="shared" si="180"/>
        <v>0</v>
      </c>
      <c r="N956" s="101" t="str">
        <f t="shared" si="186"/>
        <v>OK</v>
      </c>
      <c r="O956" s="103"/>
    </row>
    <row r="957" spans="2:15">
      <c r="B957" s="99">
        <v>29</v>
      </c>
      <c r="C957" s="154"/>
      <c r="D957" s="157"/>
      <c r="E957" s="135">
        <f>IF(C957=0,0,VLOOKUP(C957,Personal!B:C,2,FALSE))</f>
        <v>0</v>
      </c>
      <c r="F957" s="155"/>
      <c r="G957" s="68">
        <f t="shared" si="181"/>
        <v>0</v>
      </c>
      <c r="I957" s="119"/>
      <c r="J957" s="58">
        <f t="shared" si="182"/>
        <v>0</v>
      </c>
      <c r="K957" s="185" t="e">
        <f>VLOOKUP(C957,Personal!B:D,3,FALSE)</f>
        <v>#N/A</v>
      </c>
      <c r="L957" s="57">
        <f t="shared" si="183"/>
        <v>0</v>
      </c>
      <c r="M957" s="56">
        <f t="shared" si="180"/>
        <v>0</v>
      </c>
      <c r="N957" s="101" t="str">
        <f>IF(J957=L957,"OK","LIMITADO A MÁXIMO CONVOCATORIA")</f>
        <v>OK</v>
      </c>
      <c r="O957" s="103"/>
    </row>
    <row r="958" spans="2:15" ht="13.5" thickBot="1">
      <c r="B958" s="99">
        <v>30</v>
      </c>
      <c r="C958" s="154"/>
      <c r="D958" s="157"/>
      <c r="E958" s="135">
        <f>IF(C958=0,0,VLOOKUP(C958,Personal!B:C,2,FALSE))</f>
        <v>0</v>
      </c>
      <c r="F958" s="155"/>
      <c r="G958" s="68">
        <f t="shared" si="181"/>
        <v>0</v>
      </c>
      <c r="I958" s="119"/>
      <c r="J958" s="58">
        <f t="shared" si="182"/>
        <v>0</v>
      </c>
      <c r="K958" s="185" t="e">
        <f>VLOOKUP(C958,Personal!B:D,3,FALSE)</f>
        <v>#N/A</v>
      </c>
      <c r="L958" s="57">
        <f t="shared" si="183"/>
        <v>0</v>
      </c>
      <c r="M958" s="56">
        <f t="shared" si="180"/>
        <v>0</v>
      </c>
      <c r="N958" s="101" t="str">
        <f>IF(J958=L958,"OK","LIMITADO A MÁXIMO CONVOCATORIA")</f>
        <v>OK</v>
      </c>
      <c r="O958" s="103"/>
    </row>
    <row r="959" spans="2:15" ht="26.25" thickBot="1">
      <c r="C959" s="131" t="s">
        <v>1554</v>
      </c>
      <c r="D959" s="131"/>
      <c r="E959" s="132"/>
      <c r="F959" s="133">
        <f>+SUM(F929:F958)</f>
        <v>0</v>
      </c>
      <c r="G959" s="133">
        <f>+SUM(G929:G958)</f>
        <v>0</v>
      </c>
      <c r="I959" s="119"/>
      <c r="J959" s="104" t="s">
        <v>1547</v>
      </c>
      <c r="K959" s="125"/>
      <c r="L959" s="105" t="s">
        <v>1547</v>
      </c>
      <c r="M959" s="89">
        <f>+SUM(M929:M958)</f>
        <v>0</v>
      </c>
      <c r="N959" s="118"/>
      <c r="O959" s="128"/>
    </row>
    <row r="960" spans="2:15" ht="13.5" thickBot="1">
      <c r="I960" s="120"/>
      <c r="J960" s="121"/>
      <c r="K960" s="121"/>
      <c r="L960" s="121"/>
      <c r="M960" s="121"/>
      <c r="N960" s="121"/>
      <c r="O960" s="108"/>
    </row>
    <row r="961" spans="1:15" ht="13.5" thickBot="1"/>
    <row r="962" spans="1:15" s="16" customFormat="1" ht="25.5">
      <c r="A962" s="87"/>
      <c r="B962" s="87"/>
      <c r="C962" s="129" t="s">
        <v>1530</v>
      </c>
      <c r="D962" s="158" t="s">
        <v>1054</v>
      </c>
      <c r="E962" s="158"/>
      <c r="F962" s="129" t="s">
        <v>1641</v>
      </c>
      <c r="G962" s="130"/>
      <c r="H962" s="23"/>
      <c r="I962" s="113"/>
      <c r="J962" s="85"/>
      <c r="K962" s="85"/>
      <c r="L962" s="114"/>
      <c r="M962" s="85"/>
      <c r="N962" s="115"/>
      <c r="O962" s="94"/>
    </row>
    <row r="963" spans="1:15" s="16" customFormat="1" ht="63.75">
      <c r="A963" s="87"/>
      <c r="B963" s="87"/>
      <c r="C963" s="13" t="s">
        <v>1038</v>
      </c>
      <c r="D963" s="88" t="s">
        <v>1543</v>
      </c>
      <c r="E963" s="88" t="s">
        <v>1553</v>
      </c>
      <c r="F963" s="13" t="s">
        <v>1639</v>
      </c>
      <c r="G963" s="13" t="s">
        <v>1640</v>
      </c>
      <c r="H963" s="23"/>
      <c r="I963" s="116"/>
      <c r="J963" s="95" t="s">
        <v>1544</v>
      </c>
      <c r="K963" s="95" t="s">
        <v>1593</v>
      </c>
      <c r="L963" s="96" t="s">
        <v>1651</v>
      </c>
      <c r="M963" s="13" t="s">
        <v>1546</v>
      </c>
      <c r="N963" s="88" t="s">
        <v>1652</v>
      </c>
      <c r="O963" s="98"/>
    </row>
    <row r="964" spans="1:15">
      <c r="B964" s="99">
        <v>1</v>
      </c>
      <c r="C964" s="154"/>
      <c r="D964" s="157"/>
      <c r="E964" s="135">
        <f>IF(C964=0,0,VLOOKUP(C964,Personal!B:C,2,FALSE))</f>
        <v>0</v>
      </c>
      <c r="F964" s="155"/>
      <c r="G964" s="68">
        <f>IF(F964=0,0,E964/K964*F964)</f>
        <v>0</v>
      </c>
      <c r="I964" s="117"/>
      <c r="J964" s="58">
        <f>IF(E964=0,0,E964/K964)</f>
        <v>0</v>
      </c>
      <c r="K964" s="185" t="e">
        <f>VLOOKUP(C964,Personal!B:D,3,FALSE)</f>
        <v>#N/A</v>
      </c>
      <c r="L964" s="57">
        <f>+MIN(J964,80)</f>
        <v>0</v>
      </c>
      <c r="M964" s="56">
        <f t="shared" ref="M964:M993" si="187">+L964*F964</f>
        <v>0</v>
      </c>
      <c r="N964" s="101" t="str">
        <f>IF(J964=L964,"OK","LIMITADO A MÁXIMO CONVOCATORIA")</f>
        <v>OK</v>
      </c>
      <c r="O964" s="103"/>
    </row>
    <row r="965" spans="1:15">
      <c r="B965" s="99">
        <v>2</v>
      </c>
      <c r="C965" s="154"/>
      <c r="D965" s="157"/>
      <c r="E965" s="135">
        <f>IF(C965=0,0,VLOOKUP(C965,Personal!B:C,2,FALSE))</f>
        <v>0</v>
      </c>
      <c r="F965" s="155"/>
      <c r="G965" s="68">
        <f t="shared" ref="G965:G993" si="188">IF(F965=0,0,E965/K965*F965)</f>
        <v>0</v>
      </c>
      <c r="I965" s="119"/>
      <c r="J965" s="58">
        <f t="shared" ref="J965:J993" si="189">IF(E965=0,0,E965/K965)</f>
        <v>0</v>
      </c>
      <c r="K965" s="185" t="e">
        <f>VLOOKUP(C965,Personal!B:D,3,FALSE)</f>
        <v>#N/A</v>
      </c>
      <c r="L965" s="57">
        <f t="shared" ref="L965:L993" si="190">+MIN(J965,80)</f>
        <v>0</v>
      </c>
      <c r="M965" s="56">
        <f t="shared" si="187"/>
        <v>0</v>
      </c>
      <c r="N965" s="101" t="str">
        <f t="shared" ref="N965:N972" si="191">IF(J965=L965,"OK","LIMITADO A MÁXIMO CONVOCATORIA")</f>
        <v>OK</v>
      </c>
      <c r="O965" s="103"/>
    </row>
    <row r="966" spans="1:15">
      <c r="B966" s="99">
        <v>3</v>
      </c>
      <c r="C966" s="154"/>
      <c r="D966" s="157"/>
      <c r="E966" s="135">
        <f>IF(C966=0,0,VLOOKUP(C966,Personal!B:C,2,FALSE))</f>
        <v>0</v>
      </c>
      <c r="F966" s="155"/>
      <c r="G966" s="68">
        <f t="shared" si="188"/>
        <v>0</v>
      </c>
      <c r="I966" s="119"/>
      <c r="J966" s="58">
        <f t="shared" si="189"/>
        <v>0</v>
      </c>
      <c r="K966" s="185" t="e">
        <f>VLOOKUP(C966,Personal!B:D,3,FALSE)</f>
        <v>#N/A</v>
      </c>
      <c r="L966" s="57">
        <f t="shared" si="190"/>
        <v>0</v>
      </c>
      <c r="M966" s="56">
        <f t="shared" si="187"/>
        <v>0</v>
      </c>
      <c r="N966" s="101" t="str">
        <f t="shared" si="191"/>
        <v>OK</v>
      </c>
      <c r="O966" s="103"/>
    </row>
    <row r="967" spans="1:15">
      <c r="B967" s="99">
        <v>4</v>
      </c>
      <c r="C967" s="154"/>
      <c r="D967" s="157"/>
      <c r="E967" s="135">
        <f>IF(C967=0,0,VLOOKUP(C967,Personal!B:C,2,FALSE))</f>
        <v>0</v>
      </c>
      <c r="F967" s="155"/>
      <c r="G967" s="68">
        <f t="shared" si="188"/>
        <v>0</v>
      </c>
      <c r="I967" s="119"/>
      <c r="J967" s="58">
        <f t="shared" si="189"/>
        <v>0</v>
      </c>
      <c r="K967" s="185" t="e">
        <f>VLOOKUP(C967,Personal!B:D,3,FALSE)</f>
        <v>#N/A</v>
      </c>
      <c r="L967" s="57">
        <f t="shared" si="190"/>
        <v>0</v>
      </c>
      <c r="M967" s="56">
        <f t="shared" si="187"/>
        <v>0</v>
      </c>
      <c r="N967" s="101" t="str">
        <f t="shared" si="191"/>
        <v>OK</v>
      </c>
      <c r="O967" s="103"/>
    </row>
    <row r="968" spans="1:15">
      <c r="B968" s="99">
        <v>5</v>
      </c>
      <c r="C968" s="154"/>
      <c r="D968" s="157"/>
      <c r="E968" s="135">
        <f>IF(C968=0,0,VLOOKUP(C968,Personal!B:C,2,FALSE))</f>
        <v>0</v>
      </c>
      <c r="F968" s="155"/>
      <c r="G968" s="68">
        <f t="shared" si="188"/>
        <v>0</v>
      </c>
      <c r="I968" s="119"/>
      <c r="J968" s="58">
        <f t="shared" si="189"/>
        <v>0</v>
      </c>
      <c r="K968" s="185" t="e">
        <f>VLOOKUP(C968,Personal!B:D,3,FALSE)</f>
        <v>#N/A</v>
      </c>
      <c r="L968" s="57">
        <f t="shared" si="190"/>
        <v>0</v>
      </c>
      <c r="M968" s="56">
        <f t="shared" si="187"/>
        <v>0</v>
      </c>
      <c r="N968" s="101" t="str">
        <f t="shared" si="191"/>
        <v>OK</v>
      </c>
      <c r="O968" s="103"/>
    </row>
    <row r="969" spans="1:15">
      <c r="B969" s="99">
        <v>6</v>
      </c>
      <c r="C969" s="154"/>
      <c r="D969" s="157"/>
      <c r="E969" s="135">
        <f>IF(C969=0,0,VLOOKUP(C969,Personal!B:C,2,FALSE))</f>
        <v>0</v>
      </c>
      <c r="F969" s="155"/>
      <c r="G969" s="68">
        <f t="shared" si="188"/>
        <v>0</v>
      </c>
      <c r="I969" s="119"/>
      <c r="J969" s="58">
        <f t="shared" si="189"/>
        <v>0</v>
      </c>
      <c r="K969" s="185" t="e">
        <f>VLOOKUP(C969,Personal!B:D,3,FALSE)</f>
        <v>#N/A</v>
      </c>
      <c r="L969" s="57">
        <f t="shared" si="190"/>
        <v>0</v>
      </c>
      <c r="M969" s="56">
        <f t="shared" si="187"/>
        <v>0</v>
      </c>
      <c r="N969" s="101" t="str">
        <f t="shared" si="191"/>
        <v>OK</v>
      </c>
      <c r="O969" s="103"/>
    </row>
    <row r="970" spans="1:15">
      <c r="B970" s="99">
        <v>7</v>
      </c>
      <c r="C970" s="154"/>
      <c r="D970" s="157"/>
      <c r="E970" s="135">
        <f>IF(C970=0,0,VLOOKUP(C970,Personal!B:C,2,FALSE))</f>
        <v>0</v>
      </c>
      <c r="F970" s="155"/>
      <c r="G970" s="68">
        <f t="shared" si="188"/>
        <v>0</v>
      </c>
      <c r="I970" s="119"/>
      <c r="J970" s="58">
        <f t="shared" si="189"/>
        <v>0</v>
      </c>
      <c r="K970" s="185" t="e">
        <f>VLOOKUP(C970,Personal!B:D,3,FALSE)</f>
        <v>#N/A</v>
      </c>
      <c r="L970" s="57">
        <f t="shared" si="190"/>
        <v>0</v>
      </c>
      <c r="M970" s="56">
        <f t="shared" si="187"/>
        <v>0</v>
      </c>
      <c r="N970" s="101" t="str">
        <f t="shared" si="191"/>
        <v>OK</v>
      </c>
      <c r="O970" s="103"/>
    </row>
    <row r="971" spans="1:15">
      <c r="B971" s="99">
        <v>8</v>
      </c>
      <c r="C971" s="154"/>
      <c r="D971" s="157"/>
      <c r="E971" s="135">
        <f>IF(C971=0,0,VLOOKUP(C971,Personal!B:C,2,FALSE))</f>
        <v>0</v>
      </c>
      <c r="F971" s="155"/>
      <c r="G971" s="68">
        <f t="shared" si="188"/>
        <v>0</v>
      </c>
      <c r="I971" s="119"/>
      <c r="J971" s="58">
        <f t="shared" si="189"/>
        <v>0</v>
      </c>
      <c r="K971" s="185" t="e">
        <f>VLOOKUP(C971,Personal!B:D,3,FALSE)</f>
        <v>#N/A</v>
      </c>
      <c r="L971" s="57">
        <f t="shared" si="190"/>
        <v>0</v>
      </c>
      <c r="M971" s="56">
        <f t="shared" si="187"/>
        <v>0</v>
      </c>
      <c r="N971" s="101" t="str">
        <f t="shared" si="191"/>
        <v>OK</v>
      </c>
      <c r="O971" s="103"/>
    </row>
    <row r="972" spans="1:15">
      <c r="B972" s="99">
        <v>9</v>
      </c>
      <c r="C972" s="154"/>
      <c r="D972" s="157"/>
      <c r="E972" s="135">
        <f>IF(C972=0,0,VLOOKUP(C972,Personal!B:C,2,FALSE))</f>
        <v>0</v>
      </c>
      <c r="F972" s="155"/>
      <c r="G972" s="68">
        <f t="shared" si="188"/>
        <v>0</v>
      </c>
      <c r="I972" s="119"/>
      <c r="J972" s="58">
        <f t="shared" si="189"/>
        <v>0</v>
      </c>
      <c r="K972" s="185" t="e">
        <f>VLOOKUP(C972,Personal!B:D,3,FALSE)</f>
        <v>#N/A</v>
      </c>
      <c r="L972" s="57">
        <f t="shared" si="190"/>
        <v>0</v>
      </c>
      <c r="M972" s="56">
        <f t="shared" si="187"/>
        <v>0</v>
      </c>
      <c r="N972" s="101" t="str">
        <f t="shared" si="191"/>
        <v>OK</v>
      </c>
      <c r="O972" s="103"/>
    </row>
    <row r="973" spans="1:15">
      <c r="B973" s="99">
        <v>10</v>
      </c>
      <c r="C973" s="154"/>
      <c r="D973" s="157"/>
      <c r="E973" s="135">
        <f>IF(C973=0,0,VLOOKUP(C973,Personal!B:C,2,FALSE))</f>
        <v>0</v>
      </c>
      <c r="F973" s="155"/>
      <c r="G973" s="68">
        <f t="shared" si="188"/>
        <v>0</v>
      </c>
      <c r="I973" s="119"/>
      <c r="J973" s="58">
        <f t="shared" si="189"/>
        <v>0</v>
      </c>
      <c r="K973" s="185" t="e">
        <f>VLOOKUP(C973,Personal!B:D,3,FALSE)</f>
        <v>#N/A</v>
      </c>
      <c r="L973" s="57">
        <f t="shared" si="190"/>
        <v>0</v>
      </c>
      <c r="M973" s="56">
        <f t="shared" si="187"/>
        <v>0</v>
      </c>
      <c r="N973" s="101" t="str">
        <f>IF(J973=L973,"OK","LIMITADO A MÁXIMO CONVOCATORIA")</f>
        <v>OK</v>
      </c>
      <c r="O973" s="103"/>
    </row>
    <row r="974" spans="1:15">
      <c r="B974" s="99">
        <v>11</v>
      </c>
      <c r="C974" s="154"/>
      <c r="D974" s="157"/>
      <c r="E974" s="135">
        <f>IF(C974=0,0,VLOOKUP(C974,Personal!B:C,2,FALSE))</f>
        <v>0</v>
      </c>
      <c r="F974" s="155"/>
      <c r="G974" s="68">
        <f t="shared" si="188"/>
        <v>0</v>
      </c>
      <c r="I974" s="119"/>
      <c r="J974" s="58">
        <f t="shared" si="189"/>
        <v>0</v>
      </c>
      <c r="K974" s="185" t="e">
        <f>VLOOKUP(C974,Personal!B:D,3,FALSE)</f>
        <v>#N/A</v>
      </c>
      <c r="L974" s="57">
        <f t="shared" si="190"/>
        <v>0</v>
      </c>
      <c r="M974" s="56">
        <f t="shared" si="187"/>
        <v>0</v>
      </c>
      <c r="N974" s="101" t="str">
        <f>IF(J974=L974,"OK","LIMITADO A MÁXIMO CONVOCATORIA")</f>
        <v>OK</v>
      </c>
      <c r="O974" s="103"/>
    </row>
    <row r="975" spans="1:15">
      <c r="B975" s="99">
        <v>12</v>
      </c>
      <c r="C975" s="154"/>
      <c r="D975" s="157"/>
      <c r="E975" s="135">
        <f>IF(C975=0,0,VLOOKUP(C975,Personal!B:C,2,FALSE))</f>
        <v>0</v>
      </c>
      <c r="F975" s="155"/>
      <c r="G975" s="68">
        <f t="shared" si="188"/>
        <v>0</v>
      </c>
      <c r="I975" s="119"/>
      <c r="J975" s="58">
        <f t="shared" si="189"/>
        <v>0</v>
      </c>
      <c r="K975" s="185" t="e">
        <f>VLOOKUP(C975,Personal!B:D,3,FALSE)</f>
        <v>#N/A</v>
      </c>
      <c r="L975" s="57">
        <f t="shared" si="190"/>
        <v>0</v>
      </c>
      <c r="M975" s="56">
        <f t="shared" si="187"/>
        <v>0</v>
      </c>
      <c r="N975" s="101" t="str">
        <f>IF(J975=L975,"OK","LIMITADO A MÁXIMO CONVOCATORIA")</f>
        <v>OK</v>
      </c>
      <c r="O975" s="103"/>
    </row>
    <row r="976" spans="1:15">
      <c r="B976" s="99">
        <v>13</v>
      </c>
      <c r="C976" s="154"/>
      <c r="D976" s="157"/>
      <c r="E976" s="135">
        <f>IF(C976=0,0,VLOOKUP(C976,Personal!B:C,2,FALSE))</f>
        <v>0</v>
      </c>
      <c r="F976" s="155"/>
      <c r="G976" s="68">
        <f t="shared" si="188"/>
        <v>0</v>
      </c>
      <c r="I976" s="119"/>
      <c r="J976" s="58">
        <f t="shared" si="189"/>
        <v>0</v>
      </c>
      <c r="K976" s="185" t="e">
        <f>VLOOKUP(C976,Personal!B:D,3,FALSE)</f>
        <v>#N/A</v>
      </c>
      <c r="L976" s="57">
        <f t="shared" si="190"/>
        <v>0</v>
      </c>
      <c r="M976" s="56">
        <f t="shared" si="187"/>
        <v>0</v>
      </c>
      <c r="N976" s="101" t="str">
        <f t="shared" ref="N976:N981" si="192">IF(J976=L976,"OK","LIMITADO A MÁXIMO CONVOCATORIA")</f>
        <v>OK</v>
      </c>
      <c r="O976" s="103"/>
    </row>
    <row r="977" spans="2:15">
      <c r="B977" s="99">
        <v>14</v>
      </c>
      <c r="C977" s="154"/>
      <c r="D977" s="157"/>
      <c r="E977" s="135">
        <f>IF(C977=0,0,VLOOKUP(C977,Personal!B:C,2,FALSE))</f>
        <v>0</v>
      </c>
      <c r="F977" s="155"/>
      <c r="G977" s="68">
        <f t="shared" si="188"/>
        <v>0</v>
      </c>
      <c r="I977" s="119"/>
      <c r="J977" s="58">
        <f t="shared" si="189"/>
        <v>0</v>
      </c>
      <c r="K977" s="185" t="e">
        <f>VLOOKUP(C977,Personal!B:D,3,FALSE)</f>
        <v>#N/A</v>
      </c>
      <c r="L977" s="57">
        <f t="shared" si="190"/>
        <v>0</v>
      </c>
      <c r="M977" s="56">
        <f t="shared" si="187"/>
        <v>0</v>
      </c>
      <c r="N977" s="101" t="str">
        <f t="shared" si="192"/>
        <v>OK</v>
      </c>
      <c r="O977" s="103"/>
    </row>
    <row r="978" spans="2:15">
      <c r="B978" s="99">
        <v>15</v>
      </c>
      <c r="C978" s="154"/>
      <c r="D978" s="157"/>
      <c r="E978" s="135">
        <f>IF(C978=0,0,VLOOKUP(C978,Personal!B:C,2,FALSE))</f>
        <v>0</v>
      </c>
      <c r="F978" s="155"/>
      <c r="G978" s="68">
        <f t="shared" si="188"/>
        <v>0</v>
      </c>
      <c r="I978" s="119"/>
      <c r="J978" s="58">
        <f t="shared" si="189"/>
        <v>0</v>
      </c>
      <c r="K978" s="185" t="e">
        <f>VLOOKUP(C978,Personal!B:D,3,FALSE)</f>
        <v>#N/A</v>
      </c>
      <c r="L978" s="57">
        <f t="shared" si="190"/>
        <v>0</v>
      </c>
      <c r="M978" s="56">
        <f t="shared" si="187"/>
        <v>0</v>
      </c>
      <c r="N978" s="101" t="str">
        <f t="shared" si="192"/>
        <v>OK</v>
      </c>
      <c r="O978" s="103"/>
    </row>
    <row r="979" spans="2:15">
      <c r="B979" s="99">
        <v>16</v>
      </c>
      <c r="C979" s="154"/>
      <c r="D979" s="157"/>
      <c r="E979" s="135">
        <f>IF(C979=0,0,VLOOKUP(C979,Personal!B:C,2,FALSE))</f>
        <v>0</v>
      </c>
      <c r="F979" s="155"/>
      <c r="G979" s="68">
        <f t="shared" si="188"/>
        <v>0</v>
      </c>
      <c r="I979" s="119"/>
      <c r="J979" s="58">
        <f t="shared" si="189"/>
        <v>0</v>
      </c>
      <c r="K979" s="185" t="e">
        <f>VLOOKUP(C979,Personal!B:D,3,FALSE)</f>
        <v>#N/A</v>
      </c>
      <c r="L979" s="57">
        <f t="shared" si="190"/>
        <v>0</v>
      </c>
      <c r="M979" s="56">
        <f t="shared" si="187"/>
        <v>0</v>
      </c>
      <c r="N979" s="101" t="str">
        <f t="shared" si="192"/>
        <v>OK</v>
      </c>
      <c r="O979" s="103"/>
    </row>
    <row r="980" spans="2:15">
      <c r="B980" s="99">
        <v>17</v>
      </c>
      <c r="C980" s="154"/>
      <c r="D980" s="157"/>
      <c r="E980" s="135">
        <f>IF(C980=0,0,VLOOKUP(C980,Personal!B:C,2,FALSE))</f>
        <v>0</v>
      </c>
      <c r="F980" s="155"/>
      <c r="G980" s="68">
        <f t="shared" si="188"/>
        <v>0</v>
      </c>
      <c r="I980" s="119"/>
      <c r="J980" s="58">
        <f t="shared" si="189"/>
        <v>0</v>
      </c>
      <c r="K980" s="185" t="e">
        <f>VLOOKUP(C980,Personal!B:D,3,FALSE)</f>
        <v>#N/A</v>
      </c>
      <c r="L980" s="57">
        <f t="shared" si="190"/>
        <v>0</v>
      </c>
      <c r="M980" s="56">
        <f t="shared" si="187"/>
        <v>0</v>
      </c>
      <c r="N980" s="101" t="str">
        <f t="shared" si="192"/>
        <v>OK</v>
      </c>
      <c r="O980" s="103"/>
    </row>
    <row r="981" spans="2:15">
      <c r="B981" s="99">
        <v>18</v>
      </c>
      <c r="C981" s="154"/>
      <c r="D981" s="157"/>
      <c r="E981" s="135">
        <f>IF(C981=0,0,VLOOKUP(C981,Personal!B:C,2,FALSE))</f>
        <v>0</v>
      </c>
      <c r="F981" s="155"/>
      <c r="G981" s="68">
        <f t="shared" si="188"/>
        <v>0</v>
      </c>
      <c r="I981" s="119"/>
      <c r="J981" s="58">
        <f t="shared" si="189"/>
        <v>0</v>
      </c>
      <c r="K981" s="185" t="e">
        <f>VLOOKUP(C981,Personal!B:D,3,FALSE)</f>
        <v>#N/A</v>
      </c>
      <c r="L981" s="57">
        <f t="shared" si="190"/>
        <v>0</v>
      </c>
      <c r="M981" s="56">
        <f t="shared" si="187"/>
        <v>0</v>
      </c>
      <c r="N981" s="101" t="str">
        <f t="shared" si="192"/>
        <v>OK</v>
      </c>
      <c r="O981" s="103"/>
    </row>
    <row r="982" spans="2:15">
      <c r="B982" s="99">
        <v>19</v>
      </c>
      <c r="C982" s="154"/>
      <c r="D982" s="157"/>
      <c r="E982" s="135">
        <f>IF(C982=0,0,VLOOKUP(C982,Personal!B:C,2,FALSE))</f>
        <v>0</v>
      </c>
      <c r="F982" s="155"/>
      <c r="G982" s="68">
        <f t="shared" si="188"/>
        <v>0</v>
      </c>
      <c r="I982" s="119"/>
      <c r="J982" s="58">
        <f t="shared" si="189"/>
        <v>0</v>
      </c>
      <c r="K982" s="185" t="e">
        <f>VLOOKUP(C982,Personal!B:D,3,FALSE)</f>
        <v>#N/A</v>
      </c>
      <c r="L982" s="57">
        <f t="shared" si="190"/>
        <v>0</v>
      </c>
      <c r="M982" s="56">
        <f t="shared" si="187"/>
        <v>0</v>
      </c>
      <c r="N982" s="101" t="str">
        <f>IF(J982=L982,"OK","LIMITADO A MÁXIMO CONVOCATORIA")</f>
        <v>OK</v>
      </c>
      <c r="O982" s="103"/>
    </row>
    <row r="983" spans="2:15">
      <c r="B983" s="99">
        <v>20</v>
      </c>
      <c r="C983" s="154"/>
      <c r="D983" s="157"/>
      <c r="E983" s="135">
        <f>IF(C983=0,0,VLOOKUP(C983,Personal!B:C,2,FALSE))</f>
        <v>0</v>
      </c>
      <c r="F983" s="155"/>
      <c r="G983" s="68">
        <f t="shared" si="188"/>
        <v>0</v>
      </c>
      <c r="I983" s="119"/>
      <c r="J983" s="58">
        <f t="shared" si="189"/>
        <v>0</v>
      </c>
      <c r="K983" s="185" t="e">
        <f>VLOOKUP(C983,Personal!B:D,3,FALSE)</f>
        <v>#N/A</v>
      </c>
      <c r="L983" s="57">
        <f t="shared" si="190"/>
        <v>0</v>
      </c>
      <c r="M983" s="56">
        <f t="shared" si="187"/>
        <v>0</v>
      </c>
      <c r="N983" s="101" t="str">
        <f>IF(J983=L983,"OK","LIMITADO A MÁXIMO CONVOCATORIA")</f>
        <v>OK</v>
      </c>
      <c r="O983" s="103"/>
    </row>
    <row r="984" spans="2:15">
      <c r="B984" s="99">
        <v>21</v>
      </c>
      <c r="C984" s="154"/>
      <c r="D984" s="154"/>
      <c r="E984" s="135">
        <f>IF(C984=0,0,VLOOKUP(C984,Personal!B:C,2,FALSE))</f>
        <v>0</v>
      </c>
      <c r="F984" s="155"/>
      <c r="G984" s="68">
        <f t="shared" si="188"/>
        <v>0</v>
      </c>
      <c r="I984" s="119"/>
      <c r="J984" s="58">
        <f t="shared" si="189"/>
        <v>0</v>
      </c>
      <c r="K984" s="185" t="e">
        <f>VLOOKUP(C984,Personal!B:D,3,FALSE)</f>
        <v>#N/A</v>
      </c>
      <c r="L984" s="57">
        <f t="shared" si="190"/>
        <v>0</v>
      </c>
      <c r="M984" s="56">
        <f t="shared" si="187"/>
        <v>0</v>
      </c>
      <c r="N984" s="101" t="str">
        <f>IF(J984=L984,"OK","LIMITADO A MÁXIMO CONVOCATORIA")</f>
        <v>OK</v>
      </c>
      <c r="O984" s="103"/>
    </row>
    <row r="985" spans="2:15">
      <c r="B985" s="99">
        <v>22</v>
      </c>
      <c r="C985" s="154"/>
      <c r="D985" s="157"/>
      <c r="E985" s="135">
        <f>IF(C985=0,0,VLOOKUP(C985,Personal!B:C,2,FALSE))</f>
        <v>0</v>
      </c>
      <c r="F985" s="155"/>
      <c r="G985" s="68">
        <f t="shared" si="188"/>
        <v>0</v>
      </c>
      <c r="I985" s="119"/>
      <c r="J985" s="58">
        <f t="shared" si="189"/>
        <v>0</v>
      </c>
      <c r="K985" s="185" t="e">
        <f>VLOOKUP(C985,Personal!B:D,3,FALSE)</f>
        <v>#N/A</v>
      </c>
      <c r="L985" s="57">
        <f t="shared" si="190"/>
        <v>0</v>
      </c>
      <c r="M985" s="56">
        <f t="shared" si="187"/>
        <v>0</v>
      </c>
      <c r="N985" s="101" t="str">
        <f t="shared" ref="N985:N991" si="193">IF(J985=L985,"OK","LIMITADO A MÁXIMO CONVOCATORIA")</f>
        <v>OK</v>
      </c>
      <c r="O985" s="103"/>
    </row>
    <row r="986" spans="2:15">
      <c r="B986" s="99">
        <v>23</v>
      </c>
      <c r="C986" s="154"/>
      <c r="D986" s="157"/>
      <c r="E986" s="135">
        <f>IF(C986=0,0,VLOOKUP(C986,Personal!B:C,2,FALSE))</f>
        <v>0</v>
      </c>
      <c r="F986" s="155"/>
      <c r="G986" s="68">
        <f t="shared" si="188"/>
        <v>0</v>
      </c>
      <c r="I986" s="119"/>
      <c r="J986" s="58">
        <f t="shared" si="189"/>
        <v>0</v>
      </c>
      <c r="K986" s="185" t="e">
        <f>VLOOKUP(C986,Personal!B:D,3,FALSE)</f>
        <v>#N/A</v>
      </c>
      <c r="L986" s="57">
        <f t="shared" si="190"/>
        <v>0</v>
      </c>
      <c r="M986" s="56">
        <f t="shared" si="187"/>
        <v>0</v>
      </c>
      <c r="N986" s="101" t="str">
        <f t="shared" si="193"/>
        <v>OK</v>
      </c>
      <c r="O986" s="103"/>
    </row>
    <row r="987" spans="2:15">
      <c r="B987" s="99">
        <v>24</v>
      </c>
      <c r="C987" s="154"/>
      <c r="D987" s="157"/>
      <c r="E987" s="135">
        <f>IF(C987=0,0,VLOOKUP(C987,Personal!B:C,2,FALSE))</f>
        <v>0</v>
      </c>
      <c r="F987" s="155"/>
      <c r="G987" s="68">
        <f t="shared" si="188"/>
        <v>0</v>
      </c>
      <c r="I987" s="119"/>
      <c r="J987" s="58">
        <f t="shared" si="189"/>
        <v>0</v>
      </c>
      <c r="K987" s="185" t="e">
        <f>VLOOKUP(C987,Personal!B:D,3,FALSE)</f>
        <v>#N/A</v>
      </c>
      <c r="L987" s="57">
        <f t="shared" si="190"/>
        <v>0</v>
      </c>
      <c r="M987" s="56">
        <f t="shared" si="187"/>
        <v>0</v>
      </c>
      <c r="N987" s="101" t="str">
        <f t="shared" si="193"/>
        <v>OK</v>
      </c>
      <c r="O987" s="103"/>
    </row>
    <row r="988" spans="2:15">
      <c r="B988" s="99">
        <v>25</v>
      </c>
      <c r="C988" s="154"/>
      <c r="D988" s="157"/>
      <c r="E988" s="135">
        <f>IF(C988=0,0,VLOOKUP(C988,Personal!B:C,2,FALSE))</f>
        <v>0</v>
      </c>
      <c r="F988" s="155"/>
      <c r="G988" s="68">
        <f t="shared" si="188"/>
        <v>0</v>
      </c>
      <c r="I988" s="119"/>
      <c r="J988" s="58">
        <f t="shared" si="189"/>
        <v>0</v>
      </c>
      <c r="K988" s="185" t="e">
        <f>VLOOKUP(C988,Personal!B:D,3,FALSE)</f>
        <v>#N/A</v>
      </c>
      <c r="L988" s="57">
        <f t="shared" si="190"/>
        <v>0</v>
      </c>
      <c r="M988" s="56">
        <f t="shared" si="187"/>
        <v>0</v>
      </c>
      <c r="N988" s="101" t="str">
        <f t="shared" si="193"/>
        <v>OK</v>
      </c>
      <c r="O988" s="103"/>
    </row>
    <row r="989" spans="2:15">
      <c r="B989" s="99">
        <v>26</v>
      </c>
      <c r="C989" s="154"/>
      <c r="D989" s="157"/>
      <c r="E989" s="135">
        <f>IF(C989=0,0,VLOOKUP(C989,Personal!B:C,2,FALSE))</f>
        <v>0</v>
      </c>
      <c r="F989" s="155"/>
      <c r="G989" s="68">
        <f t="shared" si="188"/>
        <v>0</v>
      </c>
      <c r="I989" s="119"/>
      <c r="J989" s="58">
        <f t="shared" si="189"/>
        <v>0</v>
      </c>
      <c r="K989" s="185" t="e">
        <f>VLOOKUP(C989,Personal!B:D,3,FALSE)</f>
        <v>#N/A</v>
      </c>
      <c r="L989" s="57">
        <f t="shared" si="190"/>
        <v>0</v>
      </c>
      <c r="M989" s="56">
        <f t="shared" si="187"/>
        <v>0</v>
      </c>
      <c r="N989" s="101" t="str">
        <f t="shared" si="193"/>
        <v>OK</v>
      </c>
      <c r="O989" s="103"/>
    </row>
    <row r="990" spans="2:15">
      <c r="B990" s="99">
        <v>27</v>
      </c>
      <c r="C990" s="154"/>
      <c r="D990" s="157"/>
      <c r="E990" s="135">
        <f>IF(C990=0,0,VLOOKUP(C990,Personal!B:C,2,FALSE))</f>
        <v>0</v>
      </c>
      <c r="F990" s="155"/>
      <c r="G990" s="68">
        <f t="shared" si="188"/>
        <v>0</v>
      </c>
      <c r="I990" s="119"/>
      <c r="J990" s="58">
        <f t="shared" si="189"/>
        <v>0</v>
      </c>
      <c r="K990" s="185" t="e">
        <f>VLOOKUP(C990,Personal!B:D,3,FALSE)</f>
        <v>#N/A</v>
      </c>
      <c r="L990" s="57">
        <f t="shared" si="190"/>
        <v>0</v>
      </c>
      <c r="M990" s="56">
        <f t="shared" si="187"/>
        <v>0</v>
      </c>
      <c r="N990" s="101" t="str">
        <f t="shared" si="193"/>
        <v>OK</v>
      </c>
      <c r="O990" s="103"/>
    </row>
    <row r="991" spans="2:15">
      <c r="B991" s="99">
        <v>28</v>
      </c>
      <c r="C991" s="154"/>
      <c r="D991" s="157"/>
      <c r="E991" s="135">
        <f>IF(C991=0,0,VLOOKUP(C991,Personal!B:C,2,FALSE))</f>
        <v>0</v>
      </c>
      <c r="F991" s="155"/>
      <c r="G991" s="68">
        <f t="shared" si="188"/>
        <v>0</v>
      </c>
      <c r="I991" s="119"/>
      <c r="J991" s="58">
        <f t="shared" si="189"/>
        <v>0</v>
      </c>
      <c r="K991" s="185" t="e">
        <f>VLOOKUP(C991,Personal!B:D,3,FALSE)</f>
        <v>#N/A</v>
      </c>
      <c r="L991" s="57">
        <f t="shared" si="190"/>
        <v>0</v>
      </c>
      <c r="M991" s="56">
        <f t="shared" si="187"/>
        <v>0</v>
      </c>
      <c r="N991" s="101" t="str">
        <f t="shared" si="193"/>
        <v>OK</v>
      </c>
      <c r="O991" s="103"/>
    </row>
    <row r="992" spans="2:15">
      <c r="B992" s="99">
        <v>29</v>
      </c>
      <c r="C992" s="154"/>
      <c r="D992" s="157"/>
      <c r="E992" s="135">
        <f>IF(C992=0,0,VLOOKUP(C992,Personal!B:C,2,FALSE))</f>
        <v>0</v>
      </c>
      <c r="F992" s="155"/>
      <c r="G992" s="68">
        <f t="shared" si="188"/>
        <v>0</v>
      </c>
      <c r="I992" s="119"/>
      <c r="J992" s="58">
        <f t="shared" si="189"/>
        <v>0</v>
      </c>
      <c r="K992" s="185" t="e">
        <f>VLOOKUP(C992,Personal!B:D,3,FALSE)</f>
        <v>#N/A</v>
      </c>
      <c r="L992" s="57">
        <f t="shared" si="190"/>
        <v>0</v>
      </c>
      <c r="M992" s="56">
        <f t="shared" si="187"/>
        <v>0</v>
      </c>
      <c r="N992" s="101" t="str">
        <f>IF(J992=L992,"OK","LIMITADO A MÁXIMO CONVOCATORIA")</f>
        <v>OK</v>
      </c>
      <c r="O992" s="103"/>
    </row>
    <row r="993" spans="1:15" ht="13.5" thickBot="1">
      <c r="B993" s="99">
        <v>30</v>
      </c>
      <c r="C993" s="154"/>
      <c r="D993" s="157"/>
      <c r="E993" s="135">
        <f>IF(C993=0,0,VLOOKUP(C993,Personal!B:C,2,FALSE))</f>
        <v>0</v>
      </c>
      <c r="F993" s="155"/>
      <c r="G993" s="68">
        <f t="shared" si="188"/>
        <v>0</v>
      </c>
      <c r="I993" s="119"/>
      <c r="J993" s="58">
        <f t="shared" si="189"/>
        <v>0</v>
      </c>
      <c r="K993" s="185" t="e">
        <f>VLOOKUP(C993,Personal!B:D,3,FALSE)</f>
        <v>#N/A</v>
      </c>
      <c r="L993" s="57">
        <f t="shared" si="190"/>
        <v>0</v>
      </c>
      <c r="M993" s="56">
        <f t="shared" si="187"/>
        <v>0</v>
      </c>
      <c r="N993" s="101" t="str">
        <f>IF(J993=L993,"OK","LIMITADO A MÁXIMO CONVOCATORIA")</f>
        <v>OK</v>
      </c>
      <c r="O993" s="103"/>
    </row>
    <row r="994" spans="1:15" ht="26.25" thickBot="1">
      <c r="C994" s="131" t="s">
        <v>1554</v>
      </c>
      <c r="D994" s="131"/>
      <c r="E994" s="132"/>
      <c r="F994" s="133">
        <f>+SUM(F964:F993)</f>
        <v>0</v>
      </c>
      <c r="G994" s="133">
        <f>+SUM(G964:G993)</f>
        <v>0</v>
      </c>
      <c r="I994" s="119"/>
      <c r="J994" s="104" t="s">
        <v>1547</v>
      </c>
      <c r="K994" s="125"/>
      <c r="L994" s="105" t="s">
        <v>1547</v>
      </c>
      <c r="M994" s="89">
        <f>+SUM(M964:M993)</f>
        <v>0</v>
      </c>
      <c r="N994" s="118"/>
      <c r="O994" s="128"/>
    </row>
    <row r="995" spans="1:15" ht="13.5" thickBot="1">
      <c r="I995" s="120"/>
      <c r="J995" s="121"/>
      <c r="K995" s="121"/>
      <c r="L995" s="121"/>
      <c r="M995" s="121"/>
      <c r="N995" s="121"/>
      <c r="O995" s="108"/>
    </row>
    <row r="996" spans="1:15" ht="13.5" thickBot="1"/>
    <row r="997" spans="1:15" s="16" customFormat="1" ht="25.5">
      <c r="A997" s="87"/>
      <c r="B997" s="87"/>
      <c r="C997" s="129" t="s">
        <v>1530</v>
      </c>
      <c r="D997" s="158" t="s">
        <v>1055</v>
      </c>
      <c r="E997" s="158"/>
      <c r="F997" s="129" t="s">
        <v>1641</v>
      </c>
      <c r="G997" s="130"/>
      <c r="H997" s="23"/>
      <c r="I997" s="113"/>
      <c r="J997" s="85"/>
      <c r="K997" s="85"/>
      <c r="L997" s="114"/>
      <c r="M997" s="85"/>
      <c r="N997" s="115"/>
      <c r="O997" s="94"/>
    </row>
    <row r="998" spans="1:15" s="16" customFormat="1" ht="63.75">
      <c r="A998" s="87"/>
      <c r="B998" s="87"/>
      <c r="C998" s="13" t="s">
        <v>1038</v>
      </c>
      <c r="D998" s="88" t="s">
        <v>1543</v>
      </c>
      <c r="E998" s="88" t="s">
        <v>1553</v>
      </c>
      <c r="F998" s="13" t="s">
        <v>1639</v>
      </c>
      <c r="G998" s="13" t="s">
        <v>1640</v>
      </c>
      <c r="H998" s="23"/>
      <c r="I998" s="116"/>
      <c r="J998" s="95" t="s">
        <v>1544</v>
      </c>
      <c r="K998" s="95" t="s">
        <v>1593</v>
      </c>
      <c r="L998" s="96" t="s">
        <v>1651</v>
      </c>
      <c r="M998" s="13" t="s">
        <v>1546</v>
      </c>
      <c r="N998" s="88" t="s">
        <v>1652</v>
      </c>
      <c r="O998" s="98"/>
    </row>
    <row r="999" spans="1:15">
      <c r="B999" s="99">
        <v>1</v>
      </c>
      <c r="C999" s="154"/>
      <c r="D999" s="157"/>
      <c r="E999" s="135">
        <f>IF(C999=0,0,VLOOKUP(C999,Personal!B:C,2,FALSE))</f>
        <v>0</v>
      </c>
      <c r="F999" s="155"/>
      <c r="G999" s="68">
        <f>IF(F999=0,0,E999/K999*F999)</f>
        <v>0</v>
      </c>
      <c r="I999" s="117"/>
      <c r="J999" s="58">
        <f>IF(E999=0,0,E999/K999)</f>
        <v>0</v>
      </c>
      <c r="K999" s="185" t="e">
        <f>VLOOKUP(C999,Personal!B:D,3,FALSE)</f>
        <v>#N/A</v>
      </c>
      <c r="L999" s="57">
        <f>+MIN(J999,80)</f>
        <v>0</v>
      </c>
      <c r="M999" s="56">
        <f t="shared" ref="M999:M1028" si="194">+L999*F999</f>
        <v>0</v>
      </c>
      <c r="N999" s="101" t="str">
        <f>IF(J999=L999,"OK","LIMITADO A MÁXIMO CONVOCATORIA")</f>
        <v>OK</v>
      </c>
      <c r="O999" s="103"/>
    </row>
    <row r="1000" spans="1:15">
      <c r="B1000" s="99">
        <v>2</v>
      </c>
      <c r="C1000" s="154"/>
      <c r="D1000" s="157"/>
      <c r="E1000" s="135">
        <f>IF(C1000=0,0,VLOOKUP(C1000,Personal!B:C,2,FALSE))</f>
        <v>0</v>
      </c>
      <c r="F1000" s="155"/>
      <c r="G1000" s="68">
        <f t="shared" ref="G1000:G1028" si="195">IF(F1000=0,0,E1000/K1000*F1000)</f>
        <v>0</v>
      </c>
      <c r="I1000" s="119"/>
      <c r="J1000" s="58">
        <f t="shared" ref="J1000:J1028" si="196">IF(E1000=0,0,E1000/K1000)</f>
        <v>0</v>
      </c>
      <c r="K1000" s="185" t="e">
        <f>VLOOKUP(C1000,Personal!B:D,3,FALSE)</f>
        <v>#N/A</v>
      </c>
      <c r="L1000" s="57">
        <f t="shared" ref="L1000:L1028" si="197">+MIN(J1000,80)</f>
        <v>0</v>
      </c>
      <c r="M1000" s="56">
        <f t="shared" si="194"/>
        <v>0</v>
      </c>
      <c r="N1000" s="101" t="str">
        <f t="shared" ref="N1000:N1007" si="198">IF(J1000=L1000,"OK","LIMITADO A MÁXIMO CONVOCATORIA")</f>
        <v>OK</v>
      </c>
      <c r="O1000" s="103"/>
    </row>
    <row r="1001" spans="1:15">
      <c r="B1001" s="99">
        <v>3</v>
      </c>
      <c r="C1001" s="154"/>
      <c r="D1001" s="157"/>
      <c r="E1001" s="135">
        <f>IF(C1001=0,0,VLOOKUP(C1001,Personal!B:C,2,FALSE))</f>
        <v>0</v>
      </c>
      <c r="F1001" s="155"/>
      <c r="G1001" s="68">
        <f t="shared" si="195"/>
        <v>0</v>
      </c>
      <c r="I1001" s="119"/>
      <c r="J1001" s="58">
        <f t="shared" si="196"/>
        <v>0</v>
      </c>
      <c r="K1001" s="185" t="e">
        <f>VLOOKUP(C1001,Personal!B:D,3,FALSE)</f>
        <v>#N/A</v>
      </c>
      <c r="L1001" s="57">
        <f t="shared" si="197"/>
        <v>0</v>
      </c>
      <c r="M1001" s="56">
        <f t="shared" si="194"/>
        <v>0</v>
      </c>
      <c r="N1001" s="101" t="str">
        <f t="shared" si="198"/>
        <v>OK</v>
      </c>
      <c r="O1001" s="103"/>
    </row>
    <row r="1002" spans="1:15">
      <c r="B1002" s="99">
        <v>4</v>
      </c>
      <c r="C1002" s="154"/>
      <c r="D1002" s="157"/>
      <c r="E1002" s="135">
        <f>IF(C1002=0,0,VLOOKUP(C1002,Personal!B:C,2,FALSE))</f>
        <v>0</v>
      </c>
      <c r="F1002" s="155"/>
      <c r="G1002" s="68">
        <f t="shared" si="195"/>
        <v>0</v>
      </c>
      <c r="I1002" s="119"/>
      <c r="J1002" s="58">
        <f t="shared" si="196"/>
        <v>0</v>
      </c>
      <c r="K1002" s="185" t="e">
        <f>VLOOKUP(C1002,Personal!B:D,3,FALSE)</f>
        <v>#N/A</v>
      </c>
      <c r="L1002" s="57">
        <f t="shared" si="197"/>
        <v>0</v>
      </c>
      <c r="M1002" s="56">
        <f t="shared" si="194"/>
        <v>0</v>
      </c>
      <c r="N1002" s="101" t="str">
        <f t="shared" si="198"/>
        <v>OK</v>
      </c>
      <c r="O1002" s="103"/>
    </row>
    <row r="1003" spans="1:15">
      <c r="B1003" s="99">
        <v>5</v>
      </c>
      <c r="C1003" s="154"/>
      <c r="D1003" s="157"/>
      <c r="E1003" s="135">
        <f>IF(C1003=0,0,VLOOKUP(C1003,Personal!B:C,2,FALSE))</f>
        <v>0</v>
      </c>
      <c r="F1003" s="155"/>
      <c r="G1003" s="68">
        <f t="shared" si="195"/>
        <v>0</v>
      </c>
      <c r="I1003" s="119"/>
      <c r="J1003" s="58">
        <f t="shared" si="196"/>
        <v>0</v>
      </c>
      <c r="K1003" s="185" t="e">
        <f>VLOOKUP(C1003,Personal!B:D,3,FALSE)</f>
        <v>#N/A</v>
      </c>
      <c r="L1003" s="57">
        <f t="shared" si="197"/>
        <v>0</v>
      </c>
      <c r="M1003" s="56">
        <f t="shared" si="194"/>
        <v>0</v>
      </c>
      <c r="N1003" s="101" t="str">
        <f t="shared" si="198"/>
        <v>OK</v>
      </c>
      <c r="O1003" s="103"/>
    </row>
    <row r="1004" spans="1:15">
      <c r="B1004" s="99">
        <v>6</v>
      </c>
      <c r="C1004" s="154"/>
      <c r="D1004" s="157"/>
      <c r="E1004" s="135">
        <f>IF(C1004=0,0,VLOOKUP(C1004,Personal!B:C,2,FALSE))</f>
        <v>0</v>
      </c>
      <c r="F1004" s="155"/>
      <c r="G1004" s="68">
        <f t="shared" si="195"/>
        <v>0</v>
      </c>
      <c r="I1004" s="119"/>
      <c r="J1004" s="58">
        <f t="shared" si="196"/>
        <v>0</v>
      </c>
      <c r="K1004" s="185" t="e">
        <f>VLOOKUP(C1004,Personal!B:D,3,FALSE)</f>
        <v>#N/A</v>
      </c>
      <c r="L1004" s="57">
        <f t="shared" si="197"/>
        <v>0</v>
      </c>
      <c r="M1004" s="56">
        <f t="shared" si="194"/>
        <v>0</v>
      </c>
      <c r="N1004" s="101" t="str">
        <f t="shared" si="198"/>
        <v>OK</v>
      </c>
      <c r="O1004" s="103"/>
    </row>
    <row r="1005" spans="1:15">
      <c r="B1005" s="99">
        <v>7</v>
      </c>
      <c r="C1005" s="154"/>
      <c r="D1005" s="157"/>
      <c r="E1005" s="135">
        <f>IF(C1005=0,0,VLOOKUP(C1005,Personal!B:C,2,FALSE))</f>
        <v>0</v>
      </c>
      <c r="F1005" s="155"/>
      <c r="G1005" s="68">
        <f t="shared" si="195"/>
        <v>0</v>
      </c>
      <c r="I1005" s="119"/>
      <c r="J1005" s="58">
        <f t="shared" si="196"/>
        <v>0</v>
      </c>
      <c r="K1005" s="185" t="e">
        <f>VLOOKUP(C1005,Personal!B:D,3,FALSE)</f>
        <v>#N/A</v>
      </c>
      <c r="L1005" s="57">
        <f t="shared" si="197"/>
        <v>0</v>
      </c>
      <c r="M1005" s="56">
        <f t="shared" si="194"/>
        <v>0</v>
      </c>
      <c r="N1005" s="101" t="str">
        <f t="shared" si="198"/>
        <v>OK</v>
      </c>
      <c r="O1005" s="103"/>
    </row>
    <row r="1006" spans="1:15">
      <c r="B1006" s="99">
        <v>8</v>
      </c>
      <c r="C1006" s="154"/>
      <c r="D1006" s="157"/>
      <c r="E1006" s="135">
        <f>IF(C1006=0,0,VLOOKUP(C1006,Personal!B:C,2,FALSE))</f>
        <v>0</v>
      </c>
      <c r="F1006" s="155"/>
      <c r="G1006" s="68">
        <f t="shared" si="195"/>
        <v>0</v>
      </c>
      <c r="I1006" s="119"/>
      <c r="J1006" s="58">
        <f t="shared" si="196"/>
        <v>0</v>
      </c>
      <c r="K1006" s="185" t="e">
        <f>VLOOKUP(C1006,Personal!B:D,3,FALSE)</f>
        <v>#N/A</v>
      </c>
      <c r="L1006" s="57">
        <f t="shared" si="197"/>
        <v>0</v>
      </c>
      <c r="M1006" s="56">
        <f t="shared" si="194"/>
        <v>0</v>
      </c>
      <c r="N1006" s="101" t="str">
        <f t="shared" si="198"/>
        <v>OK</v>
      </c>
      <c r="O1006" s="103"/>
    </row>
    <row r="1007" spans="1:15">
      <c r="B1007" s="99">
        <v>9</v>
      </c>
      <c r="C1007" s="154"/>
      <c r="D1007" s="157"/>
      <c r="E1007" s="135">
        <f>IF(C1007=0,0,VLOOKUP(C1007,Personal!B:C,2,FALSE))</f>
        <v>0</v>
      </c>
      <c r="F1007" s="155"/>
      <c r="G1007" s="68">
        <f t="shared" si="195"/>
        <v>0</v>
      </c>
      <c r="I1007" s="119"/>
      <c r="J1007" s="58">
        <f t="shared" si="196"/>
        <v>0</v>
      </c>
      <c r="K1007" s="185" t="e">
        <f>VLOOKUP(C1007,Personal!B:D,3,FALSE)</f>
        <v>#N/A</v>
      </c>
      <c r="L1007" s="57">
        <f t="shared" si="197"/>
        <v>0</v>
      </c>
      <c r="M1007" s="56">
        <f t="shared" si="194"/>
        <v>0</v>
      </c>
      <c r="N1007" s="101" t="str">
        <f t="shared" si="198"/>
        <v>OK</v>
      </c>
      <c r="O1007" s="103"/>
    </row>
    <row r="1008" spans="1:15">
      <c r="B1008" s="99">
        <v>10</v>
      </c>
      <c r="C1008" s="154"/>
      <c r="D1008" s="157"/>
      <c r="E1008" s="135">
        <f>IF(C1008=0,0,VLOOKUP(C1008,Personal!B:C,2,FALSE))</f>
        <v>0</v>
      </c>
      <c r="F1008" s="155"/>
      <c r="G1008" s="68">
        <f t="shared" si="195"/>
        <v>0</v>
      </c>
      <c r="I1008" s="119"/>
      <c r="J1008" s="58">
        <f t="shared" si="196"/>
        <v>0</v>
      </c>
      <c r="K1008" s="185" t="e">
        <f>VLOOKUP(C1008,Personal!B:D,3,FALSE)</f>
        <v>#N/A</v>
      </c>
      <c r="L1008" s="57">
        <f t="shared" si="197"/>
        <v>0</v>
      </c>
      <c r="M1008" s="56">
        <f t="shared" si="194"/>
        <v>0</v>
      </c>
      <c r="N1008" s="101" t="str">
        <f>IF(J1008=L1008,"OK","LIMITADO A MÁXIMO CONVOCATORIA")</f>
        <v>OK</v>
      </c>
      <c r="O1008" s="103"/>
    </row>
    <row r="1009" spans="2:15">
      <c r="B1009" s="99">
        <v>11</v>
      </c>
      <c r="C1009" s="154"/>
      <c r="D1009" s="157"/>
      <c r="E1009" s="135">
        <f>IF(C1009=0,0,VLOOKUP(C1009,Personal!B:C,2,FALSE))</f>
        <v>0</v>
      </c>
      <c r="F1009" s="155"/>
      <c r="G1009" s="68">
        <f t="shared" si="195"/>
        <v>0</v>
      </c>
      <c r="I1009" s="119"/>
      <c r="J1009" s="58">
        <f t="shared" si="196"/>
        <v>0</v>
      </c>
      <c r="K1009" s="185" t="e">
        <f>VLOOKUP(C1009,Personal!B:D,3,FALSE)</f>
        <v>#N/A</v>
      </c>
      <c r="L1009" s="57">
        <f t="shared" si="197"/>
        <v>0</v>
      </c>
      <c r="M1009" s="56">
        <f t="shared" si="194"/>
        <v>0</v>
      </c>
      <c r="N1009" s="101" t="str">
        <f>IF(J1009=L1009,"OK","LIMITADO A MÁXIMO CONVOCATORIA")</f>
        <v>OK</v>
      </c>
      <c r="O1009" s="103"/>
    </row>
    <row r="1010" spans="2:15">
      <c r="B1010" s="99">
        <v>12</v>
      </c>
      <c r="C1010" s="154"/>
      <c r="D1010" s="157"/>
      <c r="E1010" s="135">
        <f>IF(C1010=0,0,VLOOKUP(C1010,Personal!B:C,2,FALSE))</f>
        <v>0</v>
      </c>
      <c r="F1010" s="155"/>
      <c r="G1010" s="68">
        <f t="shared" si="195"/>
        <v>0</v>
      </c>
      <c r="I1010" s="119"/>
      <c r="J1010" s="58">
        <f t="shared" si="196"/>
        <v>0</v>
      </c>
      <c r="K1010" s="185" t="e">
        <f>VLOOKUP(C1010,Personal!B:D,3,FALSE)</f>
        <v>#N/A</v>
      </c>
      <c r="L1010" s="57">
        <f t="shared" si="197"/>
        <v>0</v>
      </c>
      <c r="M1010" s="56">
        <f t="shared" si="194"/>
        <v>0</v>
      </c>
      <c r="N1010" s="101" t="str">
        <f>IF(J1010=L1010,"OK","LIMITADO A MÁXIMO CONVOCATORIA")</f>
        <v>OK</v>
      </c>
      <c r="O1010" s="103"/>
    </row>
    <row r="1011" spans="2:15">
      <c r="B1011" s="99">
        <v>13</v>
      </c>
      <c r="C1011" s="154"/>
      <c r="D1011" s="157"/>
      <c r="E1011" s="135">
        <f>IF(C1011=0,0,VLOOKUP(C1011,Personal!B:C,2,FALSE))</f>
        <v>0</v>
      </c>
      <c r="F1011" s="155"/>
      <c r="G1011" s="68">
        <f t="shared" si="195"/>
        <v>0</v>
      </c>
      <c r="I1011" s="119"/>
      <c r="J1011" s="58">
        <f t="shared" si="196"/>
        <v>0</v>
      </c>
      <c r="K1011" s="185" t="e">
        <f>VLOOKUP(C1011,Personal!B:D,3,FALSE)</f>
        <v>#N/A</v>
      </c>
      <c r="L1011" s="57">
        <f t="shared" si="197"/>
        <v>0</v>
      </c>
      <c r="M1011" s="56">
        <f t="shared" si="194"/>
        <v>0</v>
      </c>
      <c r="N1011" s="101" t="str">
        <f t="shared" ref="N1011:N1016" si="199">IF(J1011=L1011,"OK","LIMITADO A MÁXIMO CONVOCATORIA")</f>
        <v>OK</v>
      </c>
      <c r="O1011" s="103"/>
    </row>
    <row r="1012" spans="2:15">
      <c r="B1012" s="99">
        <v>14</v>
      </c>
      <c r="C1012" s="154"/>
      <c r="D1012" s="157"/>
      <c r="E1012" s="135">
        <f>IF(C1012=0,0,VLOOKUP(C1012,Personal!B:C,2,FALSE))</f>
        <v>0</v>
      </c>
      <c r="F1012" s="155"/>
      <c r="G1012" s="68">
        <f t="shared" si="195"/>
        <v>0</v>
      </c>
      <c r="I1012" s="119"/>
      <c r="J1012" s="58">
        <f t="shared" si="196"/>
        <v>0</v>
      </c>
      <c r="K1012" s="185" t="e">
        <f>VLOOKUP(C1012,Personal!B:D,3,FALSE)</f>
        <v>#N/A</v>
      </c>
      <c r="L1012" s="57">
        <f t="shared" si="197"/>
        <v>0</v>
      </c>
      <c r="M1012" s="56">
        <f t="shared" si="194"/>
        <v>0</v>
      </c>
      <c r="N1012" s="101" t="str">
        <f t="shared" si="199"/>
        <v>OK</v>
      </c>
      <c r="O1012" s="103"/>
    </row>
    <row r="1013" spans="2:15">
      <c r="B1013" s="99">
        <v>15</v>
      </c>
      <c r="C1013" s="154"/>
      <c r="D1013" s="157"/>
      <c r="E1013" s="135">
        <f>IF(C1013=0,0,VLOOKUP(C1013,Personal!B:C,2,FALSE))</f>
        <v>0</v>
      </c>
      <c r="F1013" s="155"/>
      <c r="G1013" s="68">
        <f t="shared" si="195"/>
        <v>0</v>
      </c>
      <c r="I1013" s="119"/>
      <c r="J1013" s="58">
        <f t="shared" si="196"/>
        <v>0</v>
      </c>
      <c r="K1013" s="185" t="e">
        <f>VLOOKUP(C1013,Personal!B:D,3,FALSE)</f>
        <v>#N/A</v>
      </c>
      <c r="L1013" s="57">
        <f t="shared" si="197"/>
        <v>0</v>
      </c>
      <c r="M1013" s="56">
        <f t="shared" si="194"/>
        <v>0</v>
      </c>
      <c r="N1013" s="101" t="str">
        <f t="shared" si="199"/>
        <v>OK</v>
      </c>
      <c r="O1013" s="103"/>
    </row>
    <row r="1014" spans="2:15">
      <c r="B1014" s="99">
        <v>16</v>
      </c>
      <c r="C1014" s="154"/>
      <c r="D1014" s="157"/>
      <c r="E1014" s="135">
        <f>IF(C1014=0,0,VLOOKUP(C1014,Personal!B:C,2,FALSE))</f>
        <v>0</v>
      </c>
      <c r="F1014" s="155"/>
      <c r="G1014" s="68">
        <f t="shared" si="195"/>
        <v>0</v>
      </c>
      <c r="I1014" s="119"/>
      <c r="J1014" s="58">
        <f t="shared" si="196"/>
        <v>0</v>
      </c>
      <c r="K1014" s="185" t="e">
        <f>VLOOKUP(C1014,Personal!B:D,3,FALSE)</f>
        <v>#N/A</v>
      </c>
      <c r="L1014" s="57">
        <f t="shared" si="197"/>
        <v>0</v>
      </c>
      <c r="M1014" s="56">
        <f t="shared" si="194"/>
        <v>0</v>
      </c>
      <c r="N1014" s="101" t="str">
        <f t="shared" si="199"/>
        <v>OK</v>
      </c>
      <c r="O1014" s="103"/>
    </row>
    <row r="1015" spans="2:15">
      <c r="B1015" s="99">
        <v>17</v>
      </c>
      <c r="C1015" s="154"/>
      <c r="D1015" s="157"/>
      <c r="E1015" s="135">
        <f>IF(C1015=0,0,VLOOKUP(C1015,Personal!B:C,2,FALSE))</f>
        <v>0</v>
      </c>
      <c r="F1015" s="155"/>
      <c r="G1015" s="68">
        <f t="shared" si="195"/>
        <v>0</v>
      </c>
      <c r="I1015" s="119"/>
      <c r="J1015" s="58">
        <f t="shared" si="196"/>
        <v>0</v>
      </c>
      <c r="K1015" s="185" t="e">
        <f>VLOOKUP(C1015,Personal!B:D,3,FALSE)</f>
        <v>#N/A</v>
      </c>
      <c r="L1015" s="57">
        <f t="shared" si="197"/>
        <v>0</v>
      </c>
      <c r="M1015" s="56">
        <f t="shared" si="194"/>
        <v>0</v>
      </c>
      <c r="N1015" s="101" t="str">
        <f t="shared" si="199"/>
        <v>OK</v>
      </c>
      <c r="O1015" s="103"/>
    </row>
    <row r="1016" spans="2:15">
      <c r="B1016" s="99">
        <v>18</v>
      </c>
      <c r="C1016" s="154"/>
      <c r="D1016" s="157"/>
      <c r="E1016" s="135">
        <f>IF(C1016=0,0,VLOOKUP(C1016,Personal!B:C,2,FALSE))</f>
        <v>0</v>
      </c>
      <c r="F1016" s="155"/>
      <c r="G1016" s="68">
        <f t="shared" si="195"/>
        <v>0</v>
      </c>
      <c r="I1016" s="119"/>
      <c r="J1016" s="58">
        <f t="shared" si="196"/>
        <v>0</v>
      </c>
      <c r="K1016" s="185" t="e">
        <f>VLOOKUP(C1016,Personal!B:D,3,FALSE)</f>
        <v>#N/A</v>
      </c>
      <c r="L1016" s="57">
        <f t="shared" si="197"/>
        <v>0</v>
      </c>
      <c r="M1016" s="56">
        <f t="shared" si="194"/>
        <v>0</v>
      </c>
      <c r="N1016" s="101" t="str">
        <f t="shared" si="199"/>
        <v>OK</v>
      </c>
      <c r="O1016" s="103"/>
    </row>
    <row r="1017" spans="2:15">
      <c r="B1017" s="99">
        <v>19</v>
      </c>
      <c r="C1017" s="154"/>
      <c r="D1017" s="157"/>
      <c r="E1017" s="135">
        <f>IF(C1017=0,0,VLOOKUP(C1017,Personal!B:C,2,FALSE))</f>
        <v>0</v>
      </c>
      <c r="F1017" s="155"/>
      <c r="G1017" s="68">
        <f t="shared" si="195"/>
        <v>0</v>
      </c>
      <c r="I1017" s="119"/>
      <c r="J1017" s="58">
        <f t="shared" si="196"/>
        <v>0</v>
      </c>
      <c r="K1017" s="185" t="e">
        <f>VLOOKUP(C1017,Personal!B:D,3,FALSE)</f>
        <v>#N/A</v>
      </c>
      <c r="L1017" s="57">
        <f t="shared" si="197"/>
        <v>0</v>
      </c>
      <c r="M1017" s="56">
        <f t="shared" si="194"/>
        <v>0</v>
      </c>
      <c r="N1017" s="101" t="str">
        <f>IF(J1017=L1017,"OK","LIMITADO A MÁXIMO CONVOCATORIA")</f>
        <v>OK</v>
      </c>
      <c r="O1017" s="103"/>
    </row>
    <row r="1018" spans="2:15">
      <c r="B1018" s="99">
        <v>20</v>
      </c>
      <c r="C1018" s="154"/>
      <c r="D1018" s="157"/>
      <c r="E1018" s="135">
        <f>IF(C1018=0,0,VLOOKUP(C1018,Personal!B:C,2,FALSE))</f>
        <v>0</v>
      </c>
      <c r="F1018" s="155"/>
      <c r="G1018" s="68">
        <f t="shared" si="195"/>
        <v>0</v>
      </c>
      <c r="I1018" s="119"/>
      <c r="J1018" s="58">
        <f t="shared" si="196"/>
        <v>0</v>
      </c>
      <c r="K1018" s="185" t="e">
        <f>VLOOKUP(C1018,Personal!B:D,3,FALSE)</f>
        <v>#N/A</v>
      </c>
      <c r="L1018" s="57">
        <f t="shared" si="197"/>
        <v>0</v>
      </c>
      <c r="M1018" s="56">
        <f t="shared" si="194"/>
        <v>0</v>
      </c>
      <c r="N1018" s="101" t="str">
        <f>IF(J1018=L1018,"OK","LIMITADO A MÁXIMO CONVOCATORIA")</f>
        <v>OK</v>
      </c>
      <c r="O1018" s="103"/>
    </row>
    <row r="1019" spans="2:15">
      <c r="B1019" s="99">
        <v>21</v>
      </c>
      <c r="C1019" s="154"/>
      <c r="D1019" s="154"/>
      <c r="E1019" s="135">
        <f>IF(C1019=0,0,VLOOKUP(C1019,Personal!B:C,2,FALSE))</f>
        <v>0</v>
      </c>
      <c r="F1019" s="155"/>
      <c r="G1019" s="68">
        <f t="shared" si="195"/>
        <v>0</v>
      </c>
      <c r="I1019" s="119"/>
      <c r="J1019" s="58">
        <f t="shared" si="196"/>
        <v>0</v>
      </c>
      <c r="K1019" s="185" t="e">
        <f>VLOOKUP(C1019,Personal!B:D,3,FALSE)</f>
        <v>#N/A</v>
      </c>
      <c r="L1019" s="57">
        <f t="shared" si="197"/>
        <v>0</v>
      </c>
      <c r="M1019" s="56">
        <f t="shared" si="194"/>
        <v>0</v>
      </c>
      <c r="N1019" s="101" t="str">
        <f>IF(J1019=L1019,"OK","LIMITADO A MÁXIMO CONVOCATORIA")</f>
        <v>OK</v>
      </c>
      <c r="O1019" s="103"/>
    </row>
    <row r="1020" spans="2:15">
      <c r="B1020" s="99">
        <v>22</v>
      </c>
      <c r="C1020" s="154"/>
      <c r="D1020" s="157"/>
      <c r="E1020" s="135">
        <f>IF(C1020=0,0,VLOOKUP(C1020,Personal!B:C,2,FALSE))</f>
        <v>0</v>
      </c>
      <c r="F1020" s="155"/>
      <c r="G1020" s="68">
        <f t="shared" si="195"/>
        <v>0</v>
      </c>
      <c r="I1020" s="119"/>
      <c r="J1020" s="58">
        <f t="shared" si="196"/>
        <v>0</v>
      </c>
      <c r="K1020" s="185" t="e">
        <f>VLOOKUP(C1020,Personal!B:D,3,FALSE)</f>
        <v>#N/A</v>
      </c>
      <c r="L1020" s="57">
        <f t="shared" si="197"/>
        <v>0</v>
      </c>
      <c r="M1020" s="56">
        <f t="shared" si="194"/>
        <v>0</v>
      </c>
      <c r="N1020" s="101" t="str">
        <f t="shared" ref="N1020:N1026" si="200">IF(J1020=L1020,"OK","LIMITADO A MÁXIMO CONVOCATORIA")</f>
        <v>OK</v>
      </c>
      <c r="O1020" s="103"/>
    </row>
    <row r="1021" spans="2:15">
      <c r="B1021" s="99">
        <v>23</v>
      </c>
      <c r="C1021" s="154"/>
      <c r="D1021" s="157"/>
      <c r="E1021" s="135">
        <f>IF(C1021=0,0,VLOOKUP(C1021,Personal!B:C,2,FALSE))</f>
        <v>0</v>
      </c>
      <c r="F1021" s="155"/>
      <c r="G1021" s="68">
        <f t="shared" si="195"/>
        <v>0</v>
      </c>
      <c r="I1021" s="119"/>
      <c r="J1021" s="58">
        <f t="shared" si="196"/>
        <v>0</v>
      </c>
      <c r="K1021" s="185" t="e">
        <f>VLOOKUP(C1021,Personal!B:D,3,FALSE)</f>
        <v>#N/A</v>
      </c>
      <c r="L1021" s="57">
        <f t="shared" si="197"/>
        <v>0</v>
      </c>
      <c r="M1021" s="56">
        <f t="shared" si="194"/>
        <v>0</v>
      </c>
      <c r="N1021" s="101" t="str">
        <f t="shared" si="200"/>
        <v>OK</v>
      </c>
      <c r="O1021" s="103"/>
    </row>
    <row r="1022" spans="2:15">
      <c r="B1022" s="99">
        <v>24</v>
      </c>
      <c r="C1022" s="154"/>
      <c r="D1022" s="157"/>
      <c r="E1022" s="135">
        <f>IF(C1022=0,0,VLOOKUP(C1022,Personal!B:C,2,FALSE))</f>
        <v>0</v>
      </c>
      <c r="F1022" s="155"/>
      <c r="G1022" s="68">
        <f t="shared" si="195"/>
        <v>0</v>
      </c>
      <c r="I1022" s="119"/>
      <c r="J1022" s="58">
        <f t="shared" si="196"/>
        <v>0</v>
      </c>
      <c r="K1022" s="185" t="e">
        <f>VLOOKUP(C1022,Personal!B:D,3,FALSE)</f>
        <v>#N/A</v>
      </c>
      <c r="L1022" s="57">
        <f t="shared" si="197"/>
        <v>0</v>
      </c>
      <c r="M1022" s="56">
        <f t="shared" si="194"/>
        <v>0</v>
      </c>
      <c r="N1022" s="101" t="str">
        <f t="shared" si="200"/>
        <v>OK</v>
      </c>
      <c r="O1022" s="103"/>
    </row>
    <row r="1023" spans="2:15">
      <c r="B1023" s="99">
        <v>25</v>
      </c>
      <c r="C1023" s="154"/>
      <c r="D1023" s="157"/>
      <c r="E1023" s="135">
        <f>IF(C1023=0,0,VLOOKUP(C1023,Personal!B:C,2,FALSE))</f>
        <v>0</v>
      </c>
      <c r="F1023" s="155"/>
      <c r="G1023" s="68">
        <f t="shared" si="195"/>
        <v>0</v>
      </c>
      <c r="I1023" s="119"/>
      <c r="J1023" s="58">
        <f t="shared" si="196"/>
        <v>0</v>
      </c>
      <c r="K1023" s="185" t="e">
        <f>VLOOKUP(C1023,Personal!B:D,3,FALSE)</f>
        <v>#N/A</v>
      </c>
      <c r="L1023" s="57">
        <f t="shared" si="197"/>
        <v>0</v>
      </c>
      <c r="M1023" s="56">
        <f t="shared" si="194"/>
        <v>0</v>
      </c>
      <c r="N1023" s="101" t="str">
        <f t="shared" si="200"/>
        <v>OK</v>
      </c>
      <c r="O1023" s="103"/>
    </row>
    <row r="1024" spans="2:15">
      <c r="B1024" s="99">
        <v>26</v>
      </c>
      <c r="C1024" s="154"/>
      <c r="D1024" s="157"/>
      <c r="E1024" s="135">
        <f>IF(C1024=0,0,VLOOKUP(C1024,Personal!B:C,2,FALSE))</f>
        <v>0</v>
      </c>
      <c r="F1024" s="155"/>
      <c r="G1024" s="68">
        <f t="shared" si="195"/>
        <v>0</v>
      </c>
      <c r="I1024" s="119"/>
      <c r="J1024" s="58">
        <f t="shared" si="196"/>
        <v>0</v>
      </c>
      <c r="K1024" s="185" t="e">
        <f>VLOOKUP(C1024,Personal!B:D,3,FALSE)</f>
        <v>#N/A</v>
      </c>
      <c r="L1024" s="57">
        <f t="shared" si="197"/>
        <v>0</v>
      </c>
      <c r="M1024" s="56">
        <f t="shared" si="194"/>
        <v>0</v>
      </c>
      <c r="N1024" s="101" t="str">
        <f t="shared" si="200"/>
        <v>OK</v>
      </c>
      <c r="O1024" s="103"/>
    </row>
    <row r="1025" spans="1:15">
      <c r="B1025" s="99">
        <v>27</v>
      </c>
      <c r="C1025" s="154"/>
      <c r="D1025" s="157"/>
      <c r="E1025" s="135">
        <f>IF(C1025=0,0,VLOOKUP(C1025,Personal!B:C,2,FALSE))</f>
        <v>0</v>
      </c>
      <c r="F1025" s="155"/>
      <c r="G1025" s="68">
        <f t="shared" si="195"/>
        <v>0</v>
      </c>
      <c r="I1025" s="119"/>
      <c r="J1025" s="58">
        <f t="shared" si="196"/>
        <v>0</v>
      </c>
      <c r="K1025" s="185" t="e">
        <f>VLOOKUP(C1025,Personal!B:D,3,FALSE)</f>
        <v>#N/A</v>
      </c>
      <c r="L1025" s="57">
        <f t="shared" si="197"/>
        <v>0</v>
      </c>
      <c r="M1025" s="56">
        <f t="shared" si="194"/>
        <v>0</v>
      </c>
      <c r="N1025" s="101" t="str">
        <f t="shared" si="200"/>
        <v>OK</v>
      </c>
      <c r="O1025" s="103"/>
    </row>
    <row r="1026" spans="1:15">
      <c r="B1026" s="99">
        <v>28</v>
      </c>
      <c r="C1026" s="154"/>
      <c r="D1026" s="157"/>
      <c r="E1026" s="135">
        <f>IF(C1026=0,0,VLOOKUP(C1026,Personal!B:C,2,FALSE))</f>
        <v>0</v>
      </c>
      <c r="F1026" s="155"/>
      <c r="G1026" s="68">
        <f t="shared" si="195"/>
        <v>0</v>
      </c>
      <c r="I1026" s="119"/>
      <c r="J1026" s="58">
        <f t="shared" si="196"/>
        <v>0</v>
      </c>
      <c r="K1026" s="185" t="e">
        <f>VLOOKUP(C1026,Personal!B:D,3,FALSE)</f>
        <v>#N/A</v>
      </c>
      <c r="L1026" s="57">
        <f t="shared" si="197"/>
        <v>0</v>
      </c>
      <c r="M1026" s="56">
        <f t="shared" si="194"/>
        <v>0</v>
      </c>
      <c r="N1026" s="101" t="str">
        <f t="shared" si="200"/>
        <v>OK</v>
      </c>
      <c r="O1026" s="103"/>
    </row>
    <row r="1027" spans="1:15">
      <c r="B1027" s="99">
        <v>29</v>
      </c>
      <c r="C1027" s="154"/>
      <c r="D1027" s="157"/>
      <c r="E1027" s="135">
        <f>IF(C1027=0,0,VLOOKUP(C1027,Personal!B:C,2,FALSE))</f>
        <v>0</v>
      </c>
      <c r="F1027" s="155"/>
      <c r="G1027" s="68">
        <f t="shared" si="195"/>
        <v>0</v>
      </c>
      <c r="I1027" s="119"/>
      <c r="J1027" s="58">
        <f t="shared" si="196"/>
        <v>0</v>
      </c>
      <c r="K1027" s="185" t="e">
        <f>VLOOKUP(C1027,Personal!B:D,3,FALSE)</f>
        <v>#N/A</v>
      </c>
      <c r="L1027" s="57">
        <f t="shared" si="197"/>
        <v>0</v>
      </c>
      <c r="M1027" s="56">
        <f t="shared" si="194"/>
        <v>0</v>
      </c>
      <c r="N1027" s="101" t="str">
        <f>IF(J1027=L1027,"OK","LIMITADO A MÁXIMO CONVOCATORIA")</f>
        <v>OK</v>
      </c>
      <c r="O1027" s="103"/>
    </row>
    <row r="1028" spans="1:15" ht="13.5" thickBot="1">
      <c r="B1028" s="99">
        <v>30</v>
      </c>
      <c r="C1028" s="154"/>
      <c r="D1028" s="157"/>
      <c r="E1028" s="135">
        <f>IF(C1028=0,0,VLOOKUP(C1028,Personal!B:C,2,FALSE))</f>
        <v>0</v>
      </c>
      <c r="F1028" s="155"/>
      <c r="G1028" s="68">
        <f t="shared" si="195"/>
        <v>0</v>
      </c>
      <c r="I1028" s="119"/>
      <c r="J1028" s="58">
        <f t="shared" si="196"/>
        <v>0</v>
      </c>
      <c r="K1028" s="185" t="e">
        <f>VLOOKUP(C1028,Personal!B:D,3,FALSE)</f>
        <v>#N/A</v>
      </c>
      <c r="L1028" s="57">
        <f t="shared" si="197"/>
        <v>0</v>
      </c>
      <c r="M1028" s="56">
        <f t="shared" si="194"/>
        <v>0</v>
      </c>
      <c r="N1028" s="101" t="str">
        <f>IF(J1028=L1028,"OK","LIMITADO A MÁXIMO CONVOCATORIA")</f>
        <v>OK</v>
      </c>
      <c r="O1028" s="103"/>
    </row>
    <row r="1029" spans="1:15" ht="26.25" thickBot="1">
      <c r="C1029" s="131" t="s">
        <v>1554</v>
      </c>
      <c r="D1029" s="131"/>
      <c r="E1029" s="132"/>
      <c r="F1029" s="133">
        <f>+SUM(F999:F1028)</f>
        <v>0</v>
      </c>
      <c r="G1029" s="133">
        <f>+SUM(G999:G1028)</f>
        <v>0</v>
      </c>
      <c r="I1029" s="119"/>
      <c r="J1029" s="104" t="s">
        <v>1547</v>
      </c>
      <c r="K1029" s="125"/>
      <c r="L1029" s="105" t="s">
        <v>1547</v>
      </c>
      <c r="M1029" s="89">
        <f>+SUM(M999:M1028)</f>
        <v>0</v>
      </c>
      <c r="N1029" s="118"/>
      <c r="O1029" s="128"/>
    </row>
    <row r="1030" spans="1:15" ht="13.5" thickBot="1">
      <c r="I1030" s="120"/>
      <c r="J1030" s="121"/>
      <c r="K1030" s="121"/>
      <c r="L1030" s="121"/>
      <c r="M1030" s="121"/>
      <c r="N1030" s="121"/>
      <c r="O1030" s="108"/>
    </row>
    <row r="1031" spans="1:15" ht="13.5" thickBot="1"/>
    <row r="1032" spans="1:15" s="16" customFormat="1" ht="25.5">
      <c r="A1032" s="87"/>
      <c r="B1032" s="87"/>
      <c r="C1032" s="129" t="s">
        <v>1530</v>
      </c>
      <c r="D1032" s="158" t="s">
        <v>1056</v>
      </c>
      <c r="E1032" s="158"/>
      <c r="F1032" s="129" t="s">
        <v>1641</v>
      </c>
      <c r="G1032" s="130"/>
      <c r="H1032" s="23"/>
      <c r="I1032" s="113"/>
      <c r="J1032" s="85"/>
      <c r="K1032" s="85"/>
      <c r="L1032" s="114"/>
      <c r="M1032" s="85"/>
      <c r="N1032" s="115"/>
      <c r="O1032" s="94"/>
    </row>
    <row r="1033" spans="1:15" s="16" customFormat="1" ht="63.75">
      <c r="A1033" s="87"/>
      <c r="B1033" s="87"/>
      <c r="C1033" s="13" t="s">
        <v>1038</v>
      </c>
      <c r="D1033" s="88" t="s">
        <v>1543</v>
      </c>
      <c r="E1033" s="88" t="s">
        <v>1553</v>
      </c>
      <c r="F1033" s="13" t="s">
        <v>1639</v>
      </c>
      <c r="G1033" s="13" t="s">
        <v>1640</v>
      </c>
      <c r="H1033" s="23"/>
      <c r="I1033" s="116"/>
      <c r="J1033" s="95" t="s">
        <v>1544</v>
      </c>
      <c r="K1033" s="95" t="s">
        <v>1593</v>
      </c>
      <c r="L1033" s="96" t="s">
        <v>1651</v>
      </c>
      <c r="M1033" s="13" t="s">
        <v>1546</v>
      </c>
      <c r="N1033" s="88" t="s">
        <v>1652</v>
      </c>
      <c r="O1033" s="98"/>
    </row>
    <row r="1034" spans="1:15">
      <c r="B1034" s="99">
        <v>1</v>
      </c>
      <c r="C1034" s="154"/>
      <c r="D1034" s="157"/>
      <c r="E1034" s="135">
        <f>IF(C1034=0,0,VLOOKUP(C1034,Personal!B:C,2,FALSE))</f>
        <v>0</v>
      </c>
      <c r="F1034" s="155"/>
      <c r="G1034" s="68">
        <f>IF(F1034=0,0,E1034/K1034*F1034)</f>
        <v>0</v>
      </c>
      <c r="I1034" s="117"/>
      <c r="J1034" s="58">
        <f>IF(E1034=0,0,E1034/K1034)</f>
        <v>0</v>
      </c>
      <c r="K1034" s="185" t="e">
        <f>VLOOKUP(C1034,Personal!B:D,3,FALSE)</f>
        <v>#N/A</v>
      </c>
      <c r="L1034" s="57">
        <f>+MIN(J1034,80)</f>
        <v>0</v>
      </c>
      <c r="M1034" s="56">
        <f t="shared" ref="M1034:M1063" si="201">+L1034*F1034</f>
        <v>0</v>
      </c>
      <c r="N1034" s="101" t="str">
        <f>IF(J1034=L1034,"OK","LIMITADO A MÁXIMO CONVOCATORIA")</f>
        <v>OK</v>
      </c>
      <c r="O1034" s="103"/>
    </row>
    <row r="1035" spans="1:15">
      <c r="B1035" s="99">
        <v>2</v>
      </c>
      <c r="C1035" s="154"/>
      <c r="D1035" s="157"/>
      <c r="E1035" s="135">
        <f>IF(C1035=0,0,VLOOKUP(C1035,Personal!B:C,2,FALSE))</f>
        <v>0</v>
      </c>
      <c r="F1035" s="155"/>
      <c r="G1035" s="68">
        <f t="shared" ref="G1035:G1063" si="202">IF(F1035=0,0,E1035/K1035*F1035)</f>
        <v>0</v>
      </c>
      <c r="I1035" s="119"/>
      <c r="J1035" s="58">
        <f t="shared" ref="J1035:J1063" si="203">IF(E1035=0,0,E1035/K1035)</f>
        <v>0</v>
      </c>
      <c r="K1035" s="185" t="e">
        <f>VLOOKUP(C1035,Personal!B:D,3,FALSE)</f>
        <v>#N/A</v>
      </c>
      <c r="L1035" s="57">
        <f t="shared" ref="L1035:L1063" si="204">+MIN(J1035,80)</f>
        <v>0</v>
      </c>
      <c r="M1035" s="56">
        <f t="shared" si="201"/>
        <v>0</v>
      </c>
      <c r="N1035" s="101" t="str">
        <f t="shared" ref="N1035:N1042" si="205">IF(J1035=L1035,"OK","LIMITADO A MÁXIMO CONVOCATORIA")</f>
        <v>OK</v>
      </c>
      <c r="O1035" s="103"/>
    </row>
    <row r="1036" spans="1:15">
      <c r="B1036" s="99">
        <v>3</v>
      </c>
      <c r="C1036" s="154"/>
      <c r="D1036" s="157"/>
      <c r="E1036" s="135">
        <f>IF(C1036=0,0,VLOOKUP(C1036,Personal!B:C,2,FALSE))</f>
        <v>0</v>
      </c>
      <c r="F1036" s="155"/>
      <c r="G1036" s="68">
        <f t="shared" si="202"/>
        <v>0</v>
      </c>
      <c r="I1036" s="119"/>
      <c r="J1036" s="58">
        <f t="shared" si="203"/>
        <v>0</v>
      </c>
      <c r="K1036" s="185" t="e">
        <f>VLOOKUP(C1036,Personal!B:D,3,FALSE)</f>
        <v>#N/A</v>
      </c>
      <c r="L1036" s="57">
        <f t="shared" si="204"/>
        <v>0</v>
      </c>
      <c r="M1036" s="56">
        <f t="shared" si="201"/>
        <v>0</v>
      </c>
      <c r="N1036" s="101" t="str">
        <f t="shared" si="205"/>
        <v>OK</v>
      </c>
      <c r="O1036" s="103"/>
    </row>
    <row r="1037" spans="1:15">
      <c r="B1037" s="99">
        <v>4</v>
      </c>
      <c r="C1037" s="154"/>
      <c r="D1037" s="157"/>
      <c r="E1037" s="135">
        <f>IF(C1037=0,0,VLOOKUP(C1037,Personal!B:C,2,FALSE))</f>
        <v>0</v>
      </c>
      <c r="F1037" s="155"/>
      <c r="G1037" s="68">
        <f t="shared" si="202"/>
        <v>0</v>
      </c>
      <c r="I1037" s="119"/>
      <c r="J1037" s="58">
        <f t="shared" si="203"/>
        <v>0</v>
      </c>
      <c r="K1037" s="185" t="e">
        <f>VLOOKUP(C1037,Personal!B:D,3,FALSE)</f>
        <v>#N/A</v>
      </c>
      <c r="L1037" s="57">
        <f t="shared" si="204"/>
        <v>0</v>
      </c>
      <c r="M1037" s="56">
        <f t="shared" si="201"/>
        <v>0</v>
      </c>
      <c r="N1037" s="101" t="str">
        <f t="shared" si="205"/>
        <v>OK</v>
      </c>
      <c r="O1037" s="103"/>
    </row>
    <row r="1038" spans="1:15">
      <c r="B1038" s="99">
        <v>5</v>
      </c>
      <c r="C1038" s="154"/>
      <c r="D1038" s="157"/>
      <c r="E1038" s="135">
        <f>IF(C1038=0,0,VLOOKUP(C1038,Personal!B:C,2,FALSE))</f>
        <v>0</v>
      </c>
      <c r="F1038" s="155"/>
      <c r="G1038" s="68">
        <f t="shared" si="202"/>
        <v>0</v>
      </c>
      <c r="I1038" s="119"/>
      <c r="J1038" s="58">
        <f t="shared" si="203"/>
        <v>0</v>
      </c>
      <c r="K1038" s="185" t="e">
        <f>VLOOKUP(C1038,Personal!B:D,3,FALSE)</f>
        <v>#N/A</v>
      </c>
      <c r="L1038" s="57">
        <f t="shared" si="204"/>
        <v>0</v>
      </c>
      <c r="M1038" s="56">
        <f t="shared" si="201"/>
        <v>0</v>
      </c>
      <c r="N1038" s="101" t="str">
        <f t="shared" si="205"/>
        <v>OK</v>
      </c>
      <c r="O1038" s="103"/>
    </row>
    <row r="1039" spans="1:15">
      <c r="B1039" s="99">
        <v>6</v>
      </c>
      <c r="C1039" s="154"/>
      <c r="D1039" s="157"/>
      <c r="E1039" s="135">
        <f>IF(C1039=0,0,VLOOKUP(C1039,Personal!B:C,2,FALSE))</f>
        <v>0</v>
      </c>
      <c r="F1039" s="155"/>
      <c r="G1039" s="68">
        <f t="shared" si="202"/>
        <v>0</v>
      </c>
      <c r="I1039" s="119"/>
      <c r="J1039" s="58">
        <f t="shared" si="203"/>
        <v>0</v>
      </c>
      <c r="K1039" s="185" t="e">
        <f>VLOOKUP(C1039,Personal!B:D,3,FALSE)</f>
        <v>#N/A</v>
      </c>
      <c r="L1039" s="57">
        <f t="shared" si="204"/>
        <v>0</v>
      </c>
      <c r="M1039" s="56">
        <f t="shared" si="201"/>
        <v>0</v>
      </c>
      <c r="N1039" s="101" t="str">
        <f t="shared" si="205"/>
        <v>OK</v>
      </c>
      <c r="O1039" s="103"/>
    </row>
    <row r="1040" spans="1:15">
      <c r="B1040" s="99">
        <v>7</v>
      </c>
      <c r="C1040" s="154"/>
      <c r="D1040" s="157"/>
      <c r="E1040" s="135">
        <f>IF(C1040=0,0,VLOOKUP(C1040,Personal!B:C,2,FALSE))</f>
        <v>0</v>
      </c>
      <c r="F1040" s="155"/>
      <c r="G1040" s="68">
        <f t="shared" si="202"/>
        <v>0</v>
      </c>
      <c r="I1040" s="119"/>
      <c r="J1040" s="58">
        <f t="shared" si="203"/>
        <v>0</v>
      </c>
      <c r="K1040" s="185" t="e">
        <f>VLOOKUP(C1040,Personal!B:D,3,FALSE)</f>
        <v>#N/A</v>
      </c>
      <c r="L1040" s="57">
        <f t="shared" si="204"/>
        <v>0</v>
      </c>
      <c r="M1040" s="56">
        <f t="shared" si="201"/>
        <v>0</v>
      </c>
      <c r="N1040" s="101" t="str">
        <f t="shared" si="205"/>
        <v>OK</v>
      </c>
      <c r="O1040" s="103"/>
    </row>
    <row r="1041" spans="2:15">
      <c r="B1041" s="99">
        <v>8</v>
      </c>
      <c r="C1041" s="154"/>
      <c r="D1041" s="157"/>
      <c r="E1041" s="135">
        <f>IF(C1041=0,0,VLOOKUP(C1041,Personal!B:C,2,FALSE))</f>
        <v>0</v>
      </c>
      <c r="F1041" s="155"/>
      <c r="G1041" s="68">
        <f t="shared" si="202"/>
        <v>0</v>
      </c>
      <c r="I1041" s="119"/>
      <c r="J1041" s="58">
        <f t="shared" si="203"/>
        <v>0</v>
      </c>
      <c r="K1041" s="185" t="e">
        <f>VLOOKUP(C1041,Personal!B:D,3,FALSE)</f>
        <v>#N/A</v>
      </c>
      <c r="L1041" s="57">
        <f t="shared" si="204"/>
        <v>0</v>
      </c>
      <c r="M1041" s="56">
        <f t="shared" si="201"/>
        <v>0</v>
      </c>
      <c r="N1041" s="101" t="str">
        <f t="shared" si="205"/>
        <v>OK</v>
      </c>
      <c r="O1041" s="103"/>
    </row>
    <row r="1042" spans="2:15">
      <c r="B1042" s="99">
        <v>9</v>
      </c>
      <c r="C1042" s="154"/>
      <c r="D1042" s="157"/>
      <c r="E1042" s="135">
        <f>IF(C1042=0,0,VLOOKUP(C1042,Personal!B:C,2,FALSE))</f>
        <v>0</v>
      </c>
      <c r="F1042" s="155"/>
      <c r="G1042" s="68">
        <f t="shared" si="202"/>
        <v>0</v>
      </c>
      <c r="I1042" s="119"/>
      <c r="J1042" s="58">
        <f t="shared" si="203"/>
        <v>0</v>
      </c>
      <c r="K1042" s="185" t="e">
        <f>VLOOKUP(C1042,Personal!B:D,3,FALSE)</f>
        <v>#N/A</v>
      </c>
      <c r="L1042" s="57">
        <f t="shared" si="204"/>
        <v>0</v>
      </c>
      <c r="M1042" s="56">
        <f t="shared" si="201"/>
        <v>0</v>
      </c>
      <c r="N1042" s="101" t="str">
        <f t="shared" si="205"/>
        <v>OK</v>
      </c>
      <c r="O1042" s="103"/>
    </row>
    <row r="1043" spans="2:15">
      <c r="B1043" s="99">
        <v>10</v>
      </c>
      <c r="C1043" s="154"/>
      <c r="D1043" s="157"/>
      <c r="E1043" s="135">
        <f>IF(C1043=0,0,VLOOKUP(C1043,Personal!B:C,2,FALSE))</f>
        <v>0</v>
      </c>
      <c r="F1043" s="155"/>
      <c r="G1043" s="68">
        <f t="shared" si="202"/>
        <v>0</v>
      </c>
      <c r="I1043" s="119"/>
      <c r="J1043" s="58">
        <f t="shared" si="203"/>
        <v>0</v>
      </c>
      <c r="K1043" s="185" t="e">
        <f>VLOOKUP(C1043,Personal!B:D,3,FALSE)</f>
        <v>#N/A</v>
      </c>
      <c r="L1043" s="57">
        <f t="shared" si="204"/>
        <v>0</v>
      </c>
      <c r="M1043" s="56">
        <f t="shared" si="201"/>
        <v>0</v>
      </c>
      <c r="N1043" s="101" t="str">
        <f>IF(J1043=L1043,"OK","LIMITADO A MÁXIMO CONVOCATORIA")</f>
        <v>OK</v>
      </c>
      <c r="O1043" s="103"/>
    </row>
    <row r="1044" spans="2:15">
      <c r="B1044" s="99">
        <v>11</v>
      </c>
      <c r="C1044" s="154"/>
      <c r="D1044" s="157"/>
      <c r="E1044" s="135">
        <f>IF(C1044=0,0,VLOOKUP(C1044,Personal!B:C,2,FALSE))</f>
        <v>0</v>
      </c>
      <c r="F1044" s="155"/>
      <c r="G1044" s="68">
        <f t="shared" si="202"/>
        <v>0</v>
      </c>
      <c r="I1044" s="119"/>
      <c r="J1044" s="58">
        <f t="shared" si="203"/>
        <v>0</v>
      </c>
      <c r="K1044" s="185" t="e">
        <f>VLOOKUP(C1044,Personal!B:D,3,FALSE)</f>
        <v>#N/A</v>
      </c>
      <c r="L1044" s="57">
        <f t="shared" si="204"/>
        <v>0</v>
      </c>
      <c r="M1044" s="56">
        <f t="shared" si="201"/>
        <v>0</v>
      </c>
      <c r="N1044" s="101" t="str">
        <f>IF(J1044=L1044,"OK","LIMITADO A MÁXIMO CONVOCATORIA")</f>
        <v>OK</v>
      </c>
      <c r="O1044" s="103"/>
    </row>
    <row r="1045" spans="2:15">
      <c r="B1045" s="99">
        <v>12</v>
      </c>
      <c r="C1045" s="154"/>
      <c r="D1045" s="157"/>
      <c r="E1045" s="135">
        <f>IF(C1045=0,0,VLOOKUP(C1045,Personal!B:C,2,FALSE))</f>
        <v>0</v>
      </c>
      <c r="F1045" s="155"/>
      <c r="G1045" s="68">
        <f t="shared" si="202"/>
        <v>0</v>
      </c>
      <c r="I1045" s="119"/>
      <c r="J1045" s="58">
        <f t="shared" si="203"/>
        <v>0</v>
      </c>
      <c r="K1045" s="185" t="e">
        <f>VLOOKUP(C1045,Personal!B:D,3,FALSE)</f>
        <v>#N/A</v>
      </c>
      <c r="L1045" s="57">
        <f t="shared" si="204"/>
        <v>0</v>
      </c>
      <c r="M1045" s="56">
        <f t="shared" si="201"/>
        <v>0</v>
      </c>
      <c r="N1045" s="101" t="str">
        <f>IF(J1045=L1045,"OK","LIMITADO A MÁXIMO CONVOCATORIA")</f>
        <v>OK</v>
      </c>
      <c r="O1045" s="103"/>
    </row>
    <row r="1046" spans="2:15">
      <c r="B1046" s="99">
        <v>13</v>
      </c>
      <c r="C1046" s="154"/>
      <c r="D1046" s="157"/>
      <c r="E1046" s="135">
        <f>IF(C1046=0,0,VLOOKUP(C1046,Personal!B:C,2,FALSE))</f>
        <v>0</v>
      </c>
      <c r="F1046" s="155"/>
      <c r="G1046" s="68">
        <f t="shared" si="202"/>
        <v>0</v>
      </c>
      <c r="I1046" s="119"/>
      <c r="J1046" s="58">
        <f t="shared" si="203"/>
        <v>0</v>
      </c>
      <c r="K1046" s="185" t="e">
        <f>VLOOKUP(C1046,Personal!B:D,3,FALSE)</f>
        <v>#N/A</v>
      </c>
      <c r="L1046" s="57">
        <f t="shared" si="204"/>
        <v>0</v>
      </c>
      <c r="M1046" s="56">
        <f t="shared" si="201"/>
        <v>0</v>
      </c>
      <c r="N1046" s="101" t="str">
        <f t="shared" ref="N1046:N1051" si="206">IF(J1046=L1046,"OK","LIMITADO A MÁXIMO CONVOCATORIA")</f>
        <v>OK</v>
      </c>
      <c r="O1046" s="103"/>
    </row>
    <row r="1047" spans="2:15">
      <c r="B1047" s="99">
        <v>14</v>
      </c>
      <c r="C1047" s="154"/>
      <c r="D1047" s="157"/>
      <c r="E1047" s="135">
        <f>IF(C1047=0,0,VLOOKUP(C1047,Personal!B:C,2,FALSE))</f>
        <v>0</v>
      </c>
      <c r="F1047" s="155"/>
      <c r="G1047" s="68">
        <f t="shared" si="202"/>
        <v>0</v>
      </c>
      <c r="I1047" s="119"/>
      <c r="J1047" s="58">
        <f t="shared" si="203"/>
        <v>0</v>
      </c>
      <c r="K1047" s="185" t="e">
        <f>VLOOKUP(C1047,Personal!B:D,3,FALSE)</f>
        <v>#N/A</v>
      </c>
      <c r="L1047" s="57">
        <f t="shared" si="204"/>
        <v>0</v>
      </c>
      <c r="M1047" s="56">
        <f t="shared" si="201"/>
        <v>0</v>
      </c>
      <c r="N1047" s="101" t="str">
        <f t="shared" si="206"/>
        <v>OK</v>
      </c>
      <c r="O1047" s="103"/>
    </row>
    <row r="1048" spans="2:15">
      <c r="B1048" s="99">
        <v>15</v>
      </c>
      <c r="C1048" s="154"/>
      <c r="D1048" s="157"/>
      <c r="E1048" s="135">
        <f>IF(C1048=0,0,VLOOKUP(C1048,Personal!B:C,2,FALSE))</f>
        <v>0</v>
      </c>
      <c r="F1048" s="155"/>
      <c r="G1048" s="68">
        <f t="shared" si="202"/>
        <v>0</v>
      </c>
      <c r="I1048" s="119"/>
      <c r="J1048" s="58">
        <f t="shared" si="203"/>
        <v>0</v>
      </c>
      <c r="K1048" s="185" t="e">
        <f>VLOOKUP(C1048,Personal!B:D,3,FALSE)</f>
        <v>#N/A</v>
      </c>
      <c r="L1048" s="57">
        <f t="shared" si="204"/>
        <v>0</v>
      </c>
      <c r="M1048" s="56">
        <f t="shared" si="201"/>
        <v>0</v>
      </c>
      <c r="N1048" s="101" t="str">
        <f t="shared" si="206"/>
        <v>OK</v>
      </c>
      <c r="O1048" s="103"/>
    </row>
    <row r="1049" spans="2:15">
      <c r="B1049" s="99">
        <v>16</v>
      </c>
      <c r="C1049" s="154"/>
      <c r="D1049" s="157"/>
      <c r="E1049" s="135">
        <f>IF(C1049=0,0,VLOOKUP(C1049,Personal!B:C,2,FALSE))</f>
        <v>0</v>
      </c>
      <c r="F1049" s="155"/>
      <c r="G1049" s="68">
        <f t="shared" si="202"/>
        <v>0</v>
      </c>
      <c r="I1049" s="119"/>
      <c r="J1049" s="58">
        <f t="shared" si="203"/>
        <v>0</v>
      </c>
      <c r="K1049" s="185" t="e">
        <f>VLOOKUP(C1049,Personal!B:D,3,FALSE)</f>
        <v>#N/A</v>
      </c>
      <c r="L1049" s="57">
        <f t="shared" si="204"/>
        <v>0</v>
      </c>
      <c r="M1049" s="56">
        <f t="shared" si="201"/>
        <v>0</v>
      </c>
      <c r="N1049" s="101" t="str">
        <f t="shared" si="206"/>
        <v>OK</v>
      </c>
      <c r="O1049" s="103"/>
    </row>
    <row r="1050" spans="2:15">
      <c r="B1050" s="99">
        <v>17</v>
      </c>
      <c r="C1050" s="154"/>
      <c r="D1050" s="157"/>
      <c r="E1050" s="135">
        <f>IF(C1050=0,0,VLOOKUP(C1050,Personal!B:C,2,FALSE))</f>
        <v>0</v>
      </c>
      <c r="F1050" s="155"/>
      <c r="G1050" s="68">
        <f t="shared" si="202"/>
        <v>0</v>
      </c>
      <c r="I1050" s="119"/>
      <c r="J1050" s="58">
        <f t="shared" si="203"/>
        <v>0</v>
      </c>
      <c r="K1050" s="185" t="e">
        <f>VLOOKUP(C1050,Personal!B:D,3,FALSE)</f>
        <v>#N/A</v>
      </c>
      <c r="L1050" s="57">
        <f t="shared" si="204"/>
        <v>0</v>
      </c>
      <c r="M1050" s="56">
        <f t="shared" si="201"/>
        <v>0</v>
      </c>
      <c r="N1050" s="101" t="str">
        <f t="shared" si="206"/>
        <v>OK</v>
      </c>
      <c r="O1050" s="103"/>
    </row>
    <row r="1051" spans="2:15">
      <c r="B1051" s="99">
        <v>18</v>
      </c>
      <c r="C1051" s="154"/>
      <c r="D1051" s="157"/>
      <c r="E1051" s="135">
        <f>IF(C1051=0,0,VLOOKUP(C1051,Personal!B:C,2,FALSE))</f>
        <v>0</v>
      </c>
      <c r="F1051" s="155"/>
      <c r="G1051" s="68">
        <f t="shared" si="202"/>
        <v>0</v>
      </c>
      <c r="I1051" s="119"/>
      <c r="J1051" s="58">
        <f t="shared" si="203"/>
        <v>0</v>
      </c>
      <c r="K1051" s="185" t="e">
        <f>VLOOKUP(C1051,Personal!B:D,3,FALSE)</f>
        <v>#N/A</v>
      </c>
      <c r="L1051" s="57">
        <f t="shared" si="204"/>
        <v>0</v>
      </c>
      <c r="M1051" s="56">
        <f t="shared" si="201"/>
        <v>0</v>
      </c>
      <c r="N1051" s="101" t="str">
        <f t="shared" si="206"/>
        <v>OK</v>
      </c>
      <c r="O1051" s="103"/>
    </row>
    <row r="1052" spans="2:15">
      <c r="B1052" s="99">
        <v>19</v>
      </c>
      <c r="C1052" s="154"/>
      <c r="D1052" s="157"/>
      <c r="E1052" s="135">
        <f>IF(C1052=0,0,VLOOKUP(C1052,Personal!B:C,2,FALSE))</f>
        <v>0</v>
      </c>
      <c r="F1052" s="155"/>
      <c r="G1052" s="68">
        <f t="shared" si="202"/>
        <v>0</v>
      </c>
      <c r="I1052" s="119"/>
      <c r="J1052" s="58">
        <f t="shared" si="203"/>
        <v>0</v>
      </c>
      <c r="K1052" s="185" t="e">
        <f>VLOOKUP(C1052,Personal!B:D,3,FALSE)</f>
        <v>#N/A</v>
      </c>
      <c r="L1052" s="57">
        <f t="shared" si="204"/>
        <v>0</v>
      </c>
      <c r="M1052" s="56">
        <f t="shared" si="201"/>
        <v>0</v>
      </c>
      <c r="N1052" s="101" t="str">
        <f>IF(J1052=L1052,"OK","LIMITADO A MÁXIMO CONVOCATORIA")</f>
        <v>OK</v>
      </c>
      <c r="O1052" s="103"/>
    </row>
    <row r="1053" spans="2:15">
      <c r="B1053" s="99">
        <v>20</v>
      </c>
      <c r="C1053" s="154"/>
      <c r="D1053" s="157"/>
      <c r="E1053" s="135">
        <f>IF(C1053=0,0,VLOOKUP(C1053,Personal!B:C,2,FALSE))</f>
        <v>0</v>
      </c>
      <c r="F1053" s="155"/>
      <c r="G1053" s="68">
        <f t="shared" si="202"/>
        <v>0</v>
      </c>
      <c r="I1053" s="119"/>
      <c r="J1053" s="58">
        <f t="shared" si="203"/>
        <v>0</v>
      </c>
      <c r="K1053" s="185" t="e">
        <f>VLOOKUP(C1053,Personal!B:D,3,FALSE)</f>
        <v>#N/A</v>
      </c>
      <c r="L1053" s="57">
        <f t="shared" si="204"/>
        <v>0</v>
      </c>
      <c r="M1053" s="56">
        <f t="shared" si="201"/>
        <v>0</v>
      </c>
      <c r="N1053" s="101" t="str">
        <f>IF(J1053=L1053,"OK","LIMITADO A MÁXIMO CONVOCATORIA")</f>
        <v>OK</v>
      </c>
      <c r="O1053" s="103"/>
    </row>
    <row r="1054" spans="2:15">
      <c r="B1054" s="99">
        <v>21</v>
      </c>
      <c r="C1054" s="154"/>
      <c r="D1054" s="154"/>
      <c r="E1054" s="135">
        <f>IF(C1054=0,0,VLOOKUP(C1054,Personal!B:C,2,FALSE))</f>
        <v>0</v>
      </c>
      <c r="F1054" s="155"/>
      <c r="G1054" s="68">
        <f t="shared" si="202"/>
        <v>0</v>
      </c>
      <c r="I1054" s="119"/>
      <c r="J1054" s="58">
        <f t="shared" si="203"/>
        <v>0</v>
      </c>
      <c r="K1054" s="185" t="e">
        <f>VLOOKUP(C1054,Personal!B:D,3,FALSE)</f>
        <v>#N/A</v>
      </c>
      <c r="L1054" s="57">
        <f t="shared" si="204"/>
        <v>0</v>
      </c>
      <c r="M1054" s="56">
        <f t="shared" si="201"/>
        <v>0</v>
      </c>
      <c r="N1054" s="101" t="str">
        <f>IF(J1054=L1054,"OK","LIMITADO A MÁXIMO CONVOCATORIA")</f>
        <v>OK</v>
      </c>
      <c r="O1054" s="103"/>
    </row>
    <row r="1055" spans="2:15">
      <c r="B1055" s="99">
        <v>22</v>
      </c>
      <c r="C1055" s="154"/>
      <c r="D1055" s="157"/>
      <c r="E1055" s="135">
        <f>IF(C1055=0,0,VLOOKUP(C1055,Personal!B:C,2,FALSE))</f>
        <v>0</v>
      </c>
      <c r="F1055" s="155"/>
      <c r="G1055" s="68">
        <f t="shared" si="202"/>
        <v>0</v>
      </c>
      <c r="I1055" s="119"/>
      <c r="J1055" s="58">
        <f t="shared" si="203"/>
        <v>0</v>
      </c>
      <c r="K1055" s="185" t="e">
        <f>VLOOKUP(C1055,Personal!B:D,3,FALSE)</f>
        <v>#N/A</v>
      </c>
      <c r="L1055" s="57">
        <f t="shared" si="204"/>
        <v>0</v>
      </c>
      <c r="M1055" s="56">
        <f t="shared" si="201"/>
        <v>0</v>
      </c>
      <c r="N1055" s="101" t="str">
        <f t="shared" ref="N1055:N1061" si="207">IF(J1055=L1055,"OK","LIMITADO A MÁXIMO CONVOCATORIA")</f>
        <v>OK</v>
      </c>
      <c r="O1055" s="103"/>
    </row>
    <row r="1056" spans="2:15">
      <c r="B1056" s="99">
        <v>23</v>
      </c>
      <c r="C1056" s="154"/>
      <c r="D1056" s="157"/>
      <c r="E1056" s="135">
        <f>IF(C1056=0,0,VLOOKUP(C1056,Personal!B:C,2,FALSE))</f>
        <v>0</v>
      </c>
      <c r="F1056" s="155"/>
      <c r="G1056" s="68">
        <f t="shared" si="202"/>
        <v>0</v>
      </c>
      <c r="I1056" s="119"/>
      <c r="J1056" s="58">
        <f t="shared" si="203"/>
        <v>0</v>
      </c>
      <c r="K1056" s="185" t="e">
        <f>VLOOKUP(C1056,Personal!B:D,3,FALSE)</f>
        <v>#N/A</v>
      </c>
      <c r="L1056" s="57">
        <f t="shared" si="204"/>
        <v>0</v>
      </c>
      <c r="M1056" s="56">
        <f t="shared" si="201"/>
        <v>0</v>
      </c>
      <c r="N1056" s="101" t="str">
        <f t="shared" si="207"/>
        <v>OK</v>
      </c>
      <c r="O1056" s="103"/>
    </row>
    <row r="1057" spans="1:15">
      <c r="B1057" s="99">
        <v>24</v>
      </c>
      <c r="C1057" s="154"/>
      <c r="D1057" s="157"/>
      <c r="E1057" s="135">
        <f>IF(C1057=0,0,VLOOKUP(C1057,Personal!B:C,2,FALSE))</f>
        <v>0</v>
      </c>
      <c r="F1057" s="155"/>
      <c r="G1057" s="68">
        <f t="shared" si="202"/>
        <v>0</v>
      </c>
      <c r="I1057" s="119"/>
      <c r="J1057" s="58">
        <f t="shared" si="203"/>
        <v>0</v>
      </c>
      <c r="K1057" s="185" t="e">
        <f>VLOOKUP(C1057,Personal!B:D,3,FALSE)</f>
        <v>#N/A</v>
      </c>
      <c r="L1057" s="57">
        <f t="shared" si="204"/>
        <v>0</v>
      </c>
      <c r="M1057" s="56">
        <f t="shared" si="201"/>
        <v>0</v>
      </c>
      <c r="N1057" s="101" t="str">
        <f t="shared" si="207"/>
        <v>OK</v>
      </c>
      <c r="O1057" s="103"/>
    </row>
    <row r="1058" spans="1:15">
      <c r="B1058" s="99">
        <v>25</v>
      </c>
      <c r="C1058" s="154"/>
      <c r="D1058" s="157"/>
      <c r="E1058" s="135">
        <f>IF(C1058=0,0,VLOOKUP(C1058,Personal!B:C,2,FALSE))</f>
        <v>0</v>
      </c>
      <c r="F1058" s="155"/>
      <c r="G1058" s="68">
        <f t="shared" si="202"/>
        <v>0</v>
      </c>
      <c r="I1058" s="119"/>
      <c r="J1058" s="58">
        <f t="shared" si="203"/>
        <v>0</v>
      </c>
      <c r="K1058" s="185" t="e">
        <f>VLOOKUP(C1058,Personal!B:D,3,FALSE)</f>
        <v>#N/A</v>
      </c>
      <c r="L1058" s="57">
        <f t="shared" si="204"/>
        <v>0</v>
      </c>
      <c r="M1058" s="56">
        <f t="shared" si="201"/>
        <v>0</v>
      </c>
      <c r="N1058" s="101" t="str">
        <f t="shared" si="207"/>
        <v>OK</v>
      </c>
      <c r="O1058" s="103"/>
    </row>
    <row r="1059" spans="1:15">
      <c r="B1059" s="99">
        <v>26</v>
      </c>
      <c r="C1059" s="154"/>
      <c r="D1059" s="157"/>
      <c r="E1059" s="135">
        <f>IF(C1059=0,0,VLOOKUP(C1059,Personal!B:C,2,FALSE))</f>
        <v>0</v>
      </c>
      <c r="F1059" s="155"/>
      <c r="G1059" s="68">
        <f t="shared" si="202"/>
        <v>0</v>
      </c>
      <c r="I1059" s="119"/>
      <c r="J1059" s="58">
        <f t="shared" si="203"/>
        <v>0</v>
      </c>
      <c r="K1059" s="185" t="e">
        <f>VLOOKUP(C1059,Personal!B:D,3,FALSE)</f>
        <v>#N/A</v>
      </c>
      <c r="L1059" s="57">
        <f t="shared" si="204"/>
        <v>0</v>
      </c>
      <c r="M1059" s="56">
        <f t="shared" si="201"/>
        <v>0</v>
      </c>
      <c r="N1059" s="101" t="str">
        <f t="shared" si="207"/>
        <v>OK</v>
      </c>
      <c r="O1059" s="103"/>
    </row>
    <row r="1060" spans="1:15">
      <c r="B1060" s="99">
        <v>27</v>
      </c>
      <c r="C1060" s="154"/>
      <c r="D1060" s="157"/>
      <c r="E1060" s="135">
        <f>IF(C1060=0,0,VLOOKUP(C1060,Personal!B:C,2,FALSE))</f>
        <v>0</v>
      </c>
      <c r="F1060" s="155"/>
      <c r="G1060" s="68">
        <f t="shared" si="202"/>
        <v>0</v>
      </c>
      <c r="I1060" s="119"/>
      <c r="J1060" s="58">
        <f t="shared" si="203"/>
        <v>0</v>
      </c>
      <c r="K1060" s="185" t="e">
        <f>VLOOKUP(C1060,Personal!B:D,3,FALSE)</f>
        <v>#N/A</v>
      </c>
      <c r="L1060" s="57">
        <f t="shared" si="204"/>
        <v>0</v>
      </c>
      <c r="M1060" s="56">
        <f t="shared" si="201"/>
        <v>0</v>
      </c>
      <c r="N1060" s="101" t="str">
        <f t="shared" si="207"/>
        <v>OK</v>
      </c>
      <c r="O1060" s="103"/>
    </row>
    <row r="1061" spans="1:15">
      <c r="B1061" s="99">
        <v>28</v>
      </c>
      <c r="C1061" s="154"/>
      <c r="D1061" s="157"/>
      <c r="E1061" s="135">
        <f>IF(C1061=0,0,VLOOKUP(C1061,Personal!B:C,2,FALSE))</f>
        <v>0</v>
      </c>
      <c r="F1061" s="155"/>
      <c r="G1061" s="68">
        <f t="shared" si="202"/>
        <v>0</v>
      </c>
      <c r="I1061" s="119"/>
      <c r="J1061" s="58">
        <f t="shared" si="203"/>
        <v>0</v>
      </c>
      <c r="K1061" s="185" t="e">
        <f>VLOOKUP(C1061,Personal!B:D,3,FALSE)</f>
        <v>#N/A</v>
      </c>
      <c r="L1061" s="57">
        <f t="shared" si="204"/>
        <v>0</v>
      </c>
      <c r="M1061" s="56">
        <f t="shared" si="201"/>
        <v>0</v>
      </c>
      <c r="N1061" s="101" t="str">
        <f t="shared" si="207"/>
        <v>OK</v>
      </c>
      <c r="O1061" s="103"/>
    </row>
    <row r="1062" spans="1:15">
      <c r="B1062" s="99">
        <v>29</v>
      </c>
      <c r="C1062" s="154"/>
      <c r="D1062" s="157"/>
      <c r="E1062" s="135">
        <f>IF(C1062=0,0,VLOOKUP(C1062,Personal!B:C,2,FALSE))</f>
        <v>0</v>
      </c>
      <c r="F1062" s="155"/>
      <c r="G1062" s="68">
        <f t="shared" si="202"/>
        <v>0</v>
      </c>
      <c r="I1062" s="119"/>
      <c r="J1062" s="58">
        <f t="shared" si="203"/>
        <v>0</v>
      </c>
      <c r="K1062" s="185" t="e">
        <f>VLOOKUP(C1062,Personal!B:D,3,FALSE)</f>
        <v>#N/A</v>
      </c>
      <c r="L1062" s="57">
        <f t="shared" si="204"/>
        <v>0</v>
      </c>
      <c r="M1062" s="56">
        <f t="shared" si="201"/>
        <v>0</v>
      </c>
      <c r="N1062" s="101" t="str">
        <f>IF(J1062=L1062,"OK","LIMITADO A MÁXIMO CONVOCATORIA")</f>
        <v>OK</v>
      </c>
      <c r="O1062" s="103"/>
    </row>
    <row r="1063" spans="1:15" ht="13.5" thickBot="1">
      <c r="B1063" s="99">
        <v>30</v>
      </c>
      <c r="C1063" s="154"/>
      <c r="D1063" s="157"/>
      <c r="E1063" s="135">
        <f>IF(C1063=0,0,VLOOKUP(C1063,Personal!B:C,2,FALSE))</f>
        <v>0</v>
      </c>
      <c r="F1063" s="155"/>
      <c r="G1063" s="68">
        <f t="shared" si="202"/>
        <v>0</v>
      </c>
      <c r="I1063" s="119"/>
      <c r="J1063" s="58">
        <f t="shared" si="203"/>
        <v>0</v>
      </c>
      <c r="K1063" s="185" t="e">
        <f>VLOOKUP(C1063,Personal!B:D,3,FALSE)</f>
        <v>#N/A</v>
      </c>
      <c r="L1063" s="57">
        <f t="shared" si="204"/>
        <v>0</v>
      </c>
      <c r="M1063" s="56">
        <f t="shared" si="201"/>
        <v>0</v>
      </c>
      <c r="N1063" s="101" t="str">
        <f>IF(J1063=L1063,"OK","LIMITADO A MÁXIMO CONVOCATORIA")</f>
        <v>OK</v>
      </c>
      <c r="O1063" s="103"/>
    </row>
    <row r="1064" spans="1:15" ht="26.25" thickBot="1">
      <c r="C1064" s="131" t="s">
        <v>1554</v>
      </c>
      <c r="D1064" s="131"/>
      <c r="E1064" s="132"/>
      <c r="F1064" s="133">
        <f>+SUM(F1034:F1063)</f>
        <v>0</v>
      </c>
      <c r="G1064" s="133">
        <f>+SUM(G1034:G1063)</f>
        <v>0</v>
      </c>
      <c r="I1064" s="119"/>
      <c r="J1064" s="104" t="s">
        <v>1547</v>
      </c>
      <c r="K1064" s="125"/>
      <c r="L1064" s="105" t="s">
        <v>1547</v>
      </c>
      <c r="M1064" s="89">
        <f>+SUM(M1034:M1063)</f>
        <v>0</v>
      </c>
      <c r="N1064" s="118"/>
      <c r="O1064" s="128"/>
    </row>
    <row r="1065" spans="1:15" ht="13.5" thickBot="1">
      <c r="I1065" s="120"/>
      <c r="J1065" s="121"/>
      <c r="K1065" s="121"/>
      <c r="L1065" s="121"/>
      <c r="M1065" s="121"/>
      <c r="N1065" s="121"/>
      <c r="O1065" s="108"/>
    </row>
    <row r="1066" spans="1:15" ht="13.5" thickBot="1"/>
    <row r="1067" spans="1:15" s="16" customFormat="1" ht="25.5">
      <c r="A1067" s="87"/>
      <c r="B1067" s="87"/>
      <c r="C1067" s="129" t="s">
        <v>1530</v>
      </c>
      <c r="D1067" s="158" t="s">
        <v>1057</v>
      </c>
      <c r="E1067" s="158"/>
      <c r="F1067" s="129" t="s">
        <v>1641</v>
      </c>
      <c r="G1067" s="130"/>
      <c r="H1067" s="23"/>
      <c r="I1067" s="113"/>
      <c r="J1067" s="85"/>
      <c r="K1067" s="85"/>
      <c r="L1067" s="114"/>
      <c r="M1067" s="85"/>
      <c r="N1067" s="115"/>
      <c r="O1067" s="94"/>
    </row>
    <row r="1068" spans="1:15" s="16" customFormat="1" ht="63.75">
      <c r="A1068" s="87"/>
      <c r="B1068" s="87"/>
      <c r="C1068" s="13" t="s">
        <v>1038</v>
      </c>
      <c r="D1068" s="88" t="s">
        <v>1543</v>
      </c>
      <c r="E1068" s="88" t="s">
        <v>1553</v>
      </c>
      <c r="F1068" s="13" t="s">
        <v>1639</v>
      </c>
      <c r="G1068" s="13" t="s">
        <v>1640</v>
      </c>
      <c r="H1068" s="23"/>
      <c r="I1068" s="116"/>
      <c r="J1068" s="95" t="s">
        <v>1544</v>
      </c>
      <c r="K1068" s="95" t="s">
        <v>1593</v>
      </c>
      <c r="L1068" s="96" t="s">
        <v>1651</v>
      </c>
      <c r="M1068" s="13" t="s">
        <v>1546</v>
      </c>
      <c r="N1068" s="88" t="s">
        <v>1652</v>
      </c>
      <c r="O1068" s="98"/>
    </row>
    <row r="1069" spans="1:15">
      <c r="B1069" s="99">
        <v>1</v>
      </c>
      <c r="C1069" s="154"/>
      <c r="D1069" s="157"/>
      <c r="E1069" s="135">
        <f>IF(C1069=0,0,VLOOKUP(C1069,Personal!B:C,2,FALSE))</f>
        <v>0</v>
      </c>
      <c r="F1069" s="155"/>
      <c r="G1069" s="68">
        <f>IF(F1069=0,0,E1069/K1069*F1069)</f>
        <v>0</v>
      </c>
      <c r="I1069" s="117"/>
      <c r="J1069" s="58">
        <f>IF(E1069=0,0,E1069/K1069)</f>
        <v>0</v>
      </c>
      <c r="K1069" s="185" t="e">
        <f>VLOOKUP(C1069,Personal!B:D,3,FALSE)</f>
        <v>#N/A</v>
      </c>
      <c r="L1069" s="57">
        <f>+MIN(J1069,80)</f>
        <v>0</v>
      </c>
      <c r="M1069" s="56">
        <f t="shared" ref="M1069:M1098" si="208">+L1069*F1069</f>
        <v>0</v>
      </c>
      <c r="N1069" s="101" t="str">
        <f>IF(J1069=L1069,"OK","LIMITADO A MÁXIMO CONVOCATORIA")</f>
        <v>OK</v>
      </c>
      <c r="O1069" s="103"/>
    </row>
    <row r="1070" spans="1:15">
      <c r="B1070" s="99">
        <v>2</v>
      </c>
      <c r="C1070" s="154"/>
      <c r="D1070" s="157"/>
      <c r="E1070" s="135">
        <f>IF(C1070=0,0,VLOOKUP(C1070,Personal!B:C,2,FALSE))</f>
        <v>0</v>
      </c>
      <c r="F1070" s="155"/>
      <c r="G1070" s="68">
        <f t="shared" ref="G1070:G1098" si="209">IF(F1070=0,0,E1070/K1070*F1070)</f>
        <v>0</v>
      </c>
      <c r="I1070" s="119"/>
      <c r="J1070" s="58">
        <f t="shared" ref="J1070:J1098" si="210">IF(E1070=0,0,E1070/K1070)</f>
        <v>0</v>
      </c>
      <c r="K1070" s="185" t="e">
        <f>VLOOKUP(C1070,Personal!B:D,3,FALSE)</f>
        <v>#N/A</v>
      </c>
      <c r="L1070" s="57">
        <f t="shared" ref="L1070:L1098" si="211">+MIN(J1070,80)</f>
        <v>0</v>
      </c>
      <c r="M1070" s="56">
        <f t="shared" si="208"/>
        <v>0</v>
      </c>
      <c r="N1070" s="101" t="str">
        <f t="shared" ref="N1070:N1077" si="212">IF(J1070=L1070,"OK","LIMITADO A MÁXIMO CONVOCATORIA")</f>
        <v>OK</v>
      </c>
      <c r="O1070" s="103"/>
    </row>
    <row r="1071" spans="1:15">
      <c r="B1071" s="99">
        <v>3</v>
      </c>
      <c r="C1071" s="154"/>
      <c r="D1071" s="157"/>
      <c r="E1071" s="135">
        <f>IF(C1071=0,0,VLOOKUP(C1071,Personal!B:C,2,FALSE))</f>
        <v>0</v>
      </c>
      <c r="F1071" s="155"/>
      <c r="G1071" s="68">
        <f t="shared" si="209"/>
        <v>0</v>
      </c>
      <c r="I1071" s="119"/>
      <c r="J1071" s="58">
        <f t="shared" si="210"/>
        <v>0</v>
      </c>
      <c r="K1071" s="185" t="e">
        <f>VLOOKUP(C1071,Personal!B:D,3,FALSE)</f>
        <v>#N/A</v>
      </c>
      <c r="L1071" s="57">
        <f t="shared" si="211"/>
        <v>0</v>
      </c>
      <c r="M1071" s="56">
        <f t="shared" si="208"/>
        <v>0</v>
      </c>
      <c r="N1071" s="101" t="str">
        <f t="shared" si="212"/>
        <v>OK</v>
      </c>
      <c r="O1071" s="103"/>
    </row>
    <row r="1072" spans="1:15">
      <c r="B1072" s="99">
        <v>4</v>
      </c>
      <c r="C1072" s="154"/>
      <c r="D1072" s="157"/>
      <c r="E1072" s="135">
        <f>IF(C1072=0,0,VLOOKUP(C1072,Personal!B:C,2,FALSE))</f>
        <v>0</v>
      </c>
      <c r="F1072" s="155"/>
      <c r="G1072" s="68">
        <f t="shared" si="209"/>
        <v>0</v>
      </c>
      <c r="I1072" s="119"/>
      <c r="J1072" s="58">
        <f t="shared" si="210"/>
        <v>0</v>
      </c>
      <c r="K1072" s="185" t="e">
        <f>VLOOKUP(C1072,Personal!B:D,3,FALSE)</f>
        <v>#N/A</v>
      </c>
      <c r="L1072" s="57">
        <f t="shared" si="211"/>
        <v>0</v>
      </c>
      <c r="M1072" s="56">
        <f t="shared" si="208"/>
        <v>0</v>
      </c>
      <c r="N1072" s="101" t="str">
        <f t="shared" si="212"/>
        <v>OK</v>
      </c>
      <c r="O1072" s="103"/>
    </row>
    <row r="1073" spans="2:15">
      <c r="B1073" s="99">
        <v>5</v>
      </c>
      <c r="C1073" s="154"/>
      <c r="D1073" s="157"/>
      <c r="E1073" s="135">
        <f>IF(C1073=0,0,VLOOKUP(C1073,Personal!B:C,2,FALSE))</f>
        <v>0</v>
      </c>
      <c r="F1073" s="155"/>
      <c r="G1073" s="68">
        <f t="shared" si="209"/>
        <v>0</v>
      </c>
      <c r="I1073" s="119"/>
      <c r="J1073" s="58">
        <f t="shared" si="210"/>
        <v>0</v>
      </c>
      <c r="K1073" s="185" t="e">
        <f>VLOOKUP(C1073,Personal!B:D,3,FALSE)</f>
        <v>#N/A</v>
      </c>
      <c r="L1073" s="57">
        <f t="shared" si="211"/>
        <v>0</v>
      </c>
      <c r="M1073" s="56">
        <f t="shared" si="208"/>
        <v>0</v>
      </c>
      <c r="N1073" s="101" t="str">
        <f t="shared" si="212"/>
        <v>OK</v>
      </c>
      <c r="O1073" s="103"/>
    </row>
    <row r="1074" spans="2:15">
      <c r="B1074" s="99">
        <v>6</v>
      </c>
      <c r="C1074" s="154"/>
      <c r="D1074" s="157"/>
      <c r="E1074" s="135">
        <f>IF(C1074=0,0,VLOOKUP(C1074,Personal!B:C,2,FALSE))</f>
        <v>0</v>
      </c>
      <c r="F1074" s="155"/>
      <c r="G1074" s="68">
        <f t="shared" si="209"/>
        <v>0</v>
      </c>
      <c r="I1074" s="119"/>
      <c r="J1074" s="58">
        <f t="shared" si="210"/>
        <v>0</v>
      </c>
      <c r="K1074" s="185" t="e">
        <f>VLOOKUP(C1074,Personal!B:D,3,FALSE)</f>
        <v>#N/A</v>
      </c>
      <c r="L1074" s="57">
        <f t="shared" si="211"/>
        <v>0</v>
      </c>
      <c r="M1074" s="56">
        <f t="shared" si="208"/>
        <v>0</v>
      </c>
      <c r="N1074" s="101" t="str">
        <f t="shared" si="212"/>
        <v>OK</v>
      </c>
      <c r="O1074" s="103"/>
    </row>
    <row r="1075" spans="2:15">
      <c r="B1075" s="99">
        <v>7</v>
      </c>
      <c r="C1075" s="154"/>
      <c r="D1075" s="157"/>
      <c r="E1075" s="135">
        <f>IF(C1075=0,0,VLOOKUP(C1075,Personal!B:C,2,FALSE))</f>
        <v>0</v>
      </c>
      <c r="F1075" s="155"/>
      <c r="G1075" s="68">
        <f t="shared" si="209"/>
        <v>0</v>
      </c>
      <c r="I1075" s="119"/>
      <c r="J1075" s="58">
        <f t="shared" si="210"/>
        <v>0</v>
      </c>
      <c r="K1075" s="185" t="e">
        <f>VLOOKUP(C1075,Personal!B:D,3,FALSE)</f>
        <v>#N/A</v>
      </c>
      <c r="L1075" s="57">
        <f t="shared" si="211"/>
        <v>0</v>
      </c>
      <c r="M1075" s="56">
        <f t="shared" si="208"/>
        <v>0</v>
      </c>
      <c r="N1075" s="101" t="str">
        <f t="shared" si="212"/>
        <v>OK</v>
      </c>
      <c r="O1075" s="103"/>
    </row>
    <row r="1076" spans="2:15">
      <c r="B1076" s="99">
        <v>8</v>
      </c>
      <c r="C1076" s="154"/>
      <c r="D1076" s="157"/>
      <c r="E1076" s="135">
        <f>IF(C1076=0,0,VLOOKUP(C1076,Personal!B:C,2,FALSE))</f>
        <v>0</v>
      </c>
      <c r="F1076" s="155"/>
      <c r="G1076" s="68">
        <f t="shared" si="209"/>
        <v>0</v>
      </c>
      <c r="I1076" s="119"/>
      <c r="J1076" s="58">
        <f t="shared" si="210"/>
        <v>0</v>
      </c>
      <c r="K1076" s="185" t="e">
        <f>VLOOKUP(C1076,Personal!B:D,3,FALSE)</f>
        <v>#N/A</v>
      </c>
      <c r="L1076" s="57">
        <f t="shared" si="211"/>
        <v>0</v>
      </c>
      <c r="M1076" s="56">
        <f t="shared" si="208"/>
        <v>0</v>
      </c>
      <c r="N1076" s="101" t="str">
        <f t="shared" si="212"/>
        <v>OK</v>
      </c>
      <c r="O1076" s="103"/>
    </row>
    <row r="1077" spans="2:15">
      <c r="B1077" s="99">
        <v>9</v>
      </c>
      <c r="C1077" s="154"/>
      <c r="D1077" s="157"/>
      <c r="E1077" s="135">
        <f>IF(C1077=0,0,VLOOKUP(C1077,Personal!B:C,2,FALSE))</f>
        <v>0</v>
      </c>
      <c r="F1077" s="155"/>
      <c r="G1077" s="68">
        <f t="shared" si="209"/>
        <v>0</v>
      </c>
      <c r="I1077" s="119"/>
      <c r="J1077" s="58">
        <f t="shared" si="210"/>
        <v>0</v>
      </c>
      <c r="K1077" s="185" t="e">
        <f>VLOOKUP(C1077,Personal!B:D,3,FALSE)</f>
        <v>#N/A</v>
      </c>
      <c r="L1077" s="57">
        <f t="shared" si="211"/>
        <v>0</v>
      </c>
      <c r="M1077" s="56">
        <f t="shared" si="208"/>
        <v>0</v>
      </c>
      <c r="N1077" s="101" t="str">
        <f t="shared" si="212"/>
        <v>OK</v>
      </c>
      <c r="O1077" s="103"/>
    </row>
    <row r="1078" spans="2:15">
      <c r="B1078" s="99">
        <v>10</v>
      </c>
      <c r="C1078" s="154"/>
      <c r="D1078" s="157"/>
      <c r="E1078" s="135">
        <f>IF(C1078=0,0,VLOOKUP(C1078,Personal!B:C,2,FALSE))</f>
        <v>0</v>
      </c>
      <c r="F1078" s="155"/>
      <c r="G1078" s="68">
        <f t="shared" si="209"/>
        <v>0</v>
      </c>
      <c r="I1078" s="119"/>
      <c r="J1078" s="58">
        <f t="shared" si="210"/>
        <v>0</v>
      </c>
      <c r="K1078" s="185" t="e">
        <f>VLOOKUP(C1078,Personal!B:D,3,FALSE)</f>
        <v>#N/A</v>
      </c>
      <c r="L1078" s="57">
        <f t="shared" si="211"/>
        <v>0</v>
      </c>
      <c r="M1078" s="56">
        <f t="shared" si="208"/>
        <v>0</v>
      </c>
      <c r="N1078" s="101" t="str">
        <f>IF(J1078=L1078,"OK","LIMITADO A MÁXIMO CONVOCATORIA")</f>
        <v>OK</v>
      </c>
      <c r="O1078" s="103"/>
    </row>
    <row r="1079" spans="2:15">
      <c r="B1079" s="99">
        <v>11</v>
      </c>
      <c r="C1079" s="154"/>
      <c r="D1079" s="157"/>
      <c r="E1079" s="135">
        <f>IF(C1079=0,0,VLOOKUP(C1079,Personal!B:C,2,FALSE))</f>
        <v>0</v>
      </c>
      <c r="F1079" s="155"/>
      <c r="G1079" s="68">
        <f t="shared" si="209"/>
        <v>0</v>
      </c>
      <c r="I1079" s="119"/>
      <c r="J1079" s="58">
        <f t="shared" si="210"/>
        <v>0</v>
      </c>
      <c r="K1079" s="185" t="e">
        <f>VLOOKUP(C1079,Personal!B:D,3,FALSE)</f>
        <v>#N/A</v>
      </c>
      <c r="L1079" s="57">
        <f t="shared" si="211"/>
        <v>0</v>
      </c>
      <c r="M1079" s="56">
        <f t="shared" si="208"/>
        <v>0</v>
      </c>
      <c r="N1079" s="101" t="str">
        <f>IF(J1079=L1079,"OK","LIMITADO A MÁXIMO CONVOCATORIA")</f>
        <v>OK</v>
      </c>
      <c r="O1079" s="103"/>
    </row>
    <row r="1080" spans="2:15">
      <c r="B1080" s="99">
        <v>12</v>
      </c>
      <c r="C1080" s="154"/>
      <c r="D1080" s="157"/>
      <c r="E1080" s="135">
        <f>IF(C1080=0,0,VLOOKUP(C1080,Personal!B:C,2,FALSE))</f>
        <v>0</v>
      </c>
      <c r="F1080" s="155"/>
      <c r="G1080" s="68">
        <f t="shared" si="209"/>
        <v>0</v>
      </c>
      <c r="I1080" s="119"/>
      <c r="J1080" s="58">
        <f t="shared" si="210"/>
        <v>0</v>
      </c>
      <c r="K1080" s="185" t="e">
        <f>VLOOKUP(C1080,Personal!B:D,3,FALSE)</f>
        <v>#N/A</v>
      </c>
      <c r="L1080" s="57">
        <f t="shared" si="211"/>
        <v>0</v>
      </c>
      <c r="M1080" s="56">
        <f t="shared" si="208"/>
        <v>0</v>
      </c>
      <c r="N1080" s="101" t="str">
        <f>IF(J1080=L1080,"OK","LIMITADO A MÁXIMO CONVOCATORIA")</f>
        <v>OK</v>
      </c>
      <c r="O1080" s="103"/>
    </row>
    <row r="1081" spans="2:15">
      <c r="B1081" s="99">
        <v>13</v>
      </c>
      <c r="C1081" s="154"/>
      <c r="D1081" s="157"/>
      <c r="E1081" s="135">
        <f>IF(C1081=0,0,VLOOKUP(C1081,Personal!B:C,2,FALSE))</f>
        <v>0</v>
      </c>
      <c r="F1081" s="155"/>
      <c r="G1081" s="68">
        <f t="shared" si="209"/>
        <v>0</v>
      </c>
      <c r="I1081" s="119"/>
      <c r="J1081" s="58">
        <f t="shared" si="210"/>
        <v>0</v>
      </c>
      <c r="K1081" s="185" t="e">
        <f>VLOOKUP(C1081,Personal!B:D,3,FALSE)</f>
        <v>#N/A</v>
      </c>
      <c r="L1081" s="57">
        <f t="shared" si="211"/>
        <v>0</v>
      </c>
      <c r="M1081" s="56">
        <f t="shared" si="208"/>
        <v>0</v>
      </c>
      <c r="N1081" s="101" t="str">
        <f t="shared" ref="N1081:N1086" si="213">IF(J1081=L1081,"OK","LIMITADO A MÁXIMO CONVOCATORIA")</f>
        <v>OK</v>
      </c>
      <c r="O1081" s="103"/>
    </row>
    <row r="1082" spans="2:15">
      <c r="B1082" s="99">
        <v>14</v>
      </c>
      <c r="C1082" s="154"/>
      <c r="D1082" s="157"/>
      <c r="E1082" s="135">
        <f>IF(C1082=0,0,VLOOKUP(C1082,Personal!B:C,2,FALSE))</f>
        <v>0</v>
      </c>
      <c r="F1082" s="155"/>
      <c r="G1082" s="68">
        <f t="shared" si="209"/>
        <v>0</v>
      </c>
      <c r="I1082" s="119"/>
      <c r="J1082" s="58">
        <f t="shared" si="210"/>
        <v>0</v>
      </c>
      <c r="K1082" s="185" t="e">
        <f>VLOOKUP(C1082,Personal!B:D,3,FALSE)</f>
        <v>#N/A</v>
      </c>
      <c r="L1082" s="57">
        <f t="shared" si="211"/>
        <v>0</v>
      </c>
      <c r="M1082" s="56">
        <f t="shared" si="208"/>
        <v>0</v>
      </c>
      <c r="N1082" s="101" t="str">
        <f t="shared" si="213"/>
        <v>OK</v>
      </c>
      <c r="O1082" s="103"/>
    </row>
    <row r="1083" spans="2:15">
      <c r="B1083" s="99">
        <v>15</v>
      </c>
      <c r="C1083" s="154"/>
      <c r="D1083" s="157"/>
      <c r="E1083" s="135">
        <f>IF(C1083=0,0,VLOOKUP(C1083,Personal!B:C,2,FALSE))</f>
        <v>0</v>
      </c>
      <c r="F1083" s="155"/>
      <c r="G1083" s="68">
        <f t="shared" si="209"/>
        <v>0</v>
      </c>
      <c r="I1083" s="119"/>
      <c r="J1083" s="58">
        <f t="shared" si="210"/>
        <v>0</v>
      </c>
      <c r="K1083" s="185" t="e">
        <f>VLOOKUP(C1083,Personal!B:D,3,FALSE)</f>
        <v>#N/A</v>
      </c>
      <c r="L1083" s="57">
        <f t="shared" si="211"/>
        <v>0</v>
      </c>
      <c r="M1083" s="56">
        <f t="shared" si="208"/>
        <v>0</v>
      </c>
      <c r="N1083" s="101" t="str">
        <f t="shared" si="213"/>
        <v>OK</v>
      </c>
      <c r="O1083" s="103"/>
    </row>
    <row r="1084" spans="2:15">
      <c r="B1084" s="99">
        <v>16</v>
      </c>
      <c r="C1084" s="154"/>
      <c r="D1084" s="157"/>
      <c r="E1084" s="135">
        <f>IF(C1084=0,0,VLOOKUP(C1084,Personal!B:C,2,FALSE))</f>
        <v>0</v>
      </c>
      <c r="F1084" s="155"/>
      <c r="G1084" s="68">
        <f t="shared" si="209"/>
        <v>0</v>
      </c>
      <c r="I1084" s="119"/>
      <c r="J1084" s="58">
        <f t="shared" si="210"/>
        <v>0</v>
      </c>
      <c r="K1084" s="185" t="e">
        <f>VLOOKUP(C1084,Personal!B:D,3,FALSE)</f>
        <v>#N/A</v>
      </c>
      <c r="L1084" s="57">
        <f t="shared" si="211"/>
        <v>0</v>
      </c>
      <c r="M1084" s="56">
        <f t="shared" si="208"/>
        <v>0</v>
      </c>
      <c r="N1084" s="101" t="str">
        <f t="shared" si="213"/>
        <v>OK</v>
      </c>
      <c r="O1084" s="103"/>
    </row>
    <row r="1085" spans="2:15">
      <c r="B1085" s="99">
        <v>17</v>
      </c>
      <c r="C1085" s="154"/>
      <c r="D1085" s="157"/>
      <c r="E1085" s="135">
        <f>IF(C1085=0,0,VLOOKUP(C1085,Personal!B:C,2,FALSE))</f>
        <v>0</v>
      </c>
      <c r="F1085" s="155"/>
      <c r="G1085" s="68">
        <f t="shared" si="209"/>
        <v>0</v>
      </c>
      <c r="I1085" s="119"/>
      <c r="J1085" s="58">
        <f t="shared" si="210"/>
        <v>0</v>
      </c>
      <c r="K1085" s="185" t="e">
        <f>VLOOKUP(C1085,Personal!B:D,3,FALSE)</f>
        <v>#N/A</v>
      </c>
      <c r="L1085" s="57">
        <f t="shared" si="211"/>
        <v>0</v>
      </c>
      <c r="M1085" s="56">
        <f t="shared" si="208"/>
        <v>0</v>
      </c>
      <c r="N1085" s="101" t="str">
        <f t="shared" si="213"/>
        <v>OK</v>
      </c>
      <c r="O1085" s="103"/>
    </row>
    <row r="1086" spans="2:15">
      <c r="B1086" s="99">
        <v>18</v>
      </c>
      <c r="C1086" s="154"/>
      <c r="D1086" s="157"/>
      <c r="E1086" s="135">
        <f>IF(C1086=0,0,VLOOKUP(C1086,Personal!B:C,2,FALSE))</f>
        <v>0</v>
      </c>
      <c r="F1086" s="155"/>
      <c r="G1086" s="68">
        <f t="shared" si="209"/>
        <v>0</v>
      </c>
      <c r="I1086" s="119"/>
      <c r="J1086" s="58">
        <f t="shared" si="210"/>
        <v>0</v>
      </c>
      <c r="K1086" s="185" t="e">
        <f>VLOOKUP(C1086,Personal!B:D,3,FALSE)</f>
        <v>#N/A</v>
      </c>
      <c r="L1086" s="57">
        <f t="shared" si="211"/>
        <v>0</v>
      </c>
      <c r="M1086" s="56">
        <f t="shared" si="208"/>
        <v>0</v>
      </c>
      <c r="N1086" s="101" t="str">
        <f t="shared" si="213"/>
        <v>OK</v>
      </c>
      <c r="O1086" s="103"/>
    </row>
    <row r="1087" spans="2:15">
      <c r="B1087" s="99">
        <v>19</v>
      </c>
      <c r="C1087" s="154"/>
      <c r="D1087" s="157"/>
      <c r="E1087" s="135">
        <f>IF(C1087=0,0,VLOOKUP(C1087,Personal!B:C,2,FALSE))</f>
        <v>0</v>
      </c>
      <c r="F1087" s="155"/>
      <c r="G1087" s="68">
        <f t="shared" si="209"/>
        <v>0</v>
      </c>
      <c r="I1087" s="119"/>
      <c r="J1087" s="58">
        <f t="shared" si="210"/>
        <v>0</v>
      </c>
      <c r="K1087" s="185" t="e">
        <f>VLOOKUP(C1087,Personal!B:D,3,FALSE)</f>
        <v>#N/A</v>
      </c>
      <c r="L1087" s="57">
        <f t="shared" si="211"/>
        <v>0</v>
      </c>
      <c r="M1087" s="56">
        <f t="shared" si="208"/>
        <v>0</v>
      </c>
      <c r="N1087" s="101" t="str">
        <f>IF(J1087=L1087,"OK","LIMITADO A MÁXIMO CONVOCATORIA")</f>
        <v>OK</v>
      </c>
      <c r="O1087" s="103"/>
    </row>
    <row r="1088" spans="2:15">
      <c r="B1088" s="99">
        <v>20</v>
      </c>
      <c r="C1088" s="154"/>
      <c r="D1088" s="157"/>
      <c r="E1088" s="135">
        <f>IF(C1088=0,0,VLOOKUP(C1088,Personal!B:C,2,FALSE))</f>
        <v>0</v>
      </c>
      <c r="F1088" s="155"/>
      <c r="G1088" s="68">
        <f t="shared" si="209"/>
        <v>0</v>
      </c>
      <c r="I1088" s="119"/>
      <c r="J1088" s="58">
        <f t="shared" si="210"/>
        <v>0</v>
      </c>
      <c r="K1088" s="185" t="e">
        <f>VLOOKUP(C1088,Personal!B:D,3,FALSE)</f>
        <v>#N/A</v>
      </c>
      <c r="L1088" s="57">
        <f t="shared" si="211"/>
        <v>0</v>
      </c>
      <c r="M1088" s="56">
        <f t="shared" si="208"/>
        <v>0</v>
      </c>
      <c r="N1088" s="101" t="str">
        <f>IF(J1088=L1088,"OK","LIMITADO A MÁXIMO CONVOCATORIA")</f>
        <v>OK</v>
      </c>
      <c r="O1088" s="103"/>
    </row>
    <row r="1089" spans="2:15">
      <c r="B1089" s="99">
        <v>21</v>
      </c>
      <c r="C1089" s="154"/>
      <c r="D1089" s="154"/>
      <c r="E1089" s="135">
        <f>IF(C1089=0,0,VLOOKUP(C1089,Personal!B:C,2,FALSE))</f>
        <v>0</v>
      </c>
      <c r="F1089" s="155"/>
      <c r="G1089" s="68">
        <f t="shared" si="209"/>
        <v>0</v>
      </c>
      <c r="I1089" s="119"/>
      <c r="J1089" s="58">
        <f t="shared" si="210"/>
        <v>0</v>
      </c>
      <c r="K1089" s="185" t="e">
        <f>VLOOKUP(C1089,Personal!B:D,3,FALSE)</f>
        <v>#N/A</v>
      </c>
      <c r="L1089" s="57">
        <f t="shared" si="211"/>
        <v>0</v>
      </c>
      <c r="M1089" s="56">
        <f t="shared" si="208"/>
        <v>0</v>
      </c>
      <c r="N1089" s="101" t="str">
        <f>IF(J1089=L1089,"OK","LIMITADO A MÁXIMO CONVOCATORIA")</f>
        <v>OK</v>
      </c>
      <c r="O1089" s="103"/>
    </row>
    <row r="1090" spans="2:15">
      <c r="B1090" s="99">
        <v>22</v>
      </c>
      <c r="C1090" s="154"/>
      <c r="D1090" s="157"/>
      <c r="E1090" s="135">
        <f>IF(C1090=0,0,VLOOKUP(C1090,Personal!B:C,2,FALSE))</f>
        <v>0</v>
      </c>
      <c r="F1090" s="155"/>
      <c r="G1090" s="68">
        <f t="shared" si="209"/>
        <v>0</v>
      </c>
      <c r="I1090" s="119"/>
      <c r="J1090" s="58">
        <f t="shared" si="210"/>
        <v>0</v>
      </c>
      <c r="K1090" s="185" t="e">
        <f>VLOOKUP(C1090,Personal!B:D,3,FALSE)</f>
        <v>#N/A</v>
      </c>
      <c r="L1090" s="57">
        <f t="shared" si="211"/>
        <v>0</v>
      </c>
      <c r="M1090" s="56">
        <f t="shared" si="208"/>
        <v>0</v>
      </c>
      <c r="N1090" s="101" t="str">
        <f t="shared" ref="N1090:N1096" si="214">IF(J1090=L1090,"OK","LIMITADO A MÁXIMO CONVOCATORIA")</f>
        <v>OK</v>
      </c>
      <c r="O1090" s="103"/>
    </row>
    <row r="1091" spans="2:15">
      <c r="B1091" s="99">
        <v>23</v>
      </c>
      <c r="C1091" s="154"/>
      <c r="D1091" s="157"/>
      <c r="E1091" s="135">
        <f>IF(C1091=0,0,VLOOKUP(C1091,Personal!B:C,2,FALSE))</f>
        <v>0</v>
      </c>
      <c r="F1091" s="155"/>
      <c r="G1091" s="68">
        <f t="shared" si="209"/>
        <v>0</v>
      </c>
      <c r="I1091" s="119"/>
      <c r="J1091" s="58">
        <f t="shared" si="210"/>
        <v>0</v>
      </c>
      <c r="K1091" s="185" t="e">
        <f>VLOOKUP(C1091,Personal!B:D,3,FALSE)</f>
        <v>#N/A</v>
      </c>
      <c r="L1091" s="57">
        <f t="shared" si="211"/>
        <v>0</v>
      </c>
      <c r="M1091" s="56">
        <f t="shared" si="208"/>
        <v>0</v>
      </c>
      <c r="N1091" s="101" t="str">
        <f t="shared" si="214"/>
        <v>OK</v>
      </c>
      <c r="O1091" s="103"/>
    </row>
    <row r="1092" spans="2:15">
      <c r="B1092" s="99">
        <v>24</v>
      </c>
      <c r="C1092" s="154"/>
      <c r="D1092" s="157"/>
      <c r="E1092" s="135">
        <f>IF(C1092=0,0,VLOOKUP(C1092,Personal!B:C,2,FALSE))</f>
        <v>0</v>
      </c>
      <c r="F1092" s="155"/>
      <c r="G1092" s="68">
        <f t="shared" si="209"/>
        <v>0</v>
      </c>
      <c r="I1092" s="119"/>
      <c r="J1092" s="58">
        <f t="shared" si="210"/>
        <v>0</v>
      </c>
      <c r="K1092" s="185" t="e">
        <f>VLOOKUP(C1092,Personal!B:D,3,FALSE)</f>
        <v>#N/A</v>
      </c>
      <c r="L1092" s="57">
        <f t="shared" si="211"/>
        <v>0</v>
      </c>
      <c r="M1092" s="56">
        <f t="shared" si="208"/>
        <v>0</v>
      </c>
      <c r="N1092" s="101" t="str">
        <f t="shared" si="214"/>
        <v>OK</v>
      </c>
      <c r="O1092" s="103"/>
    </row>
    <row r="1093" spans="2:15">
      <c r="B1093" s="99">
        <v>25</v>
      </c>
      <c r="C1093" s="154"/>
      <c r="D1093" s="157"/>
      <c r="E1093" s="135">
        <f>IF(C1093=0,0,VLOOKUP(C1093,Personal!B:C,2,FALSE))</f>
        <v>0</v>
      </c>
      <c r="F1093" s="155"/>
      <c r="G1093" s="68">
        <f t="shared" si="209"/>
        <v>0</v>
      </c>
      <c r="I1093" s="119"/>
      <c r="J1093" s="58">
        <f t="shared" si="210"/>
        <v>0</v>
      </c>
      <c r="K1093" s="185" t="e">
        <f>VLOOKUP(C1093,Personal!B:D,3,FALSE)</f>
        <v>#N/A</v>
      </c>
      <c r="L1093" s="57">
        <f t="shared" si="211"/>
        <v>0</v>
      </c>
      <c r="M1093" s="56">
        <f t="shared" si="208"/>
        <v>0</v>
      </c>
      <c r="N1093" s="101" t="str">
        <f t="shared" si="214"/>
        <v>OK</v>
      </c>
      <c r="O1093" s="103"/>
    </row>
    <row r="1094" spans="2:15">
      <c r="B1094" s="99">
        <v>26</v>
      </c>
      <c r="C1094" s="154"/>
      <c r="D1094" s="157"/>
      <c r="E1094" s="135">
        <f>IF(C1094=0,0,VLOOKUP(C1094,Personal!B:C,2,FALSE))</f>
        <v>0</v>
      </c>
      <c r="F1094" s="155"/>
      <c r="G1094" s="68">
        <f t="shared" si="209"/>
        <v>0</v>
      </c>
      <c r="I1094" s="119"/>
      <c r="J1094" s="58">
        <f t="shared" si="210"/>
        <v>0</v>
      </c>
      <c r="K1094" s="185" t="e">
        <f>VLOOKUP(C1094,Personal!B:D,3,FALSE)</f>
        <v>#N/A</v>
      </c>
      <c r="L1094" s="57">
        <f t="shared" si="211"/>
        <v>0</v>
      </c>
      <c r="M1094" s="56">
        <f t="shared" si="208"/>
        <v>0</v>
      </c>
      <c r="N1094" s="101" t="str">
        <f t="shared" si="214"/>
        <v>OK</v>
      </c>
      <c r="O1094" s="103"/>
    </row>
    <row r="1095" spans="2:15">
      <c r="B1095" s="99">
        <v>27</v>
      </c>
      <c r="C1095" s="154"/>
      <c r="D1095" s="157"/>
      <c r="E1095" s="135">
        <f>IF(C1095=0,0,VLOOKUP(C1095,Personal!B:C,2,FALSE))</f>
        <v>0</v>
      </c>
      <c r="F1095" s="155"/>
      <c r="G1095" s="68">
        <f t="shared" si="209"/>
        <v>0</v>
      </c>
      <c r="I1095" s="119"/>
      <c r="J1095" s="58">
        <f t="shared" si="210"/>
        <v>0</v>
      </c>
      <c r="K1095" s="185" t="e">
        <f>VLOOKUP(C1095,Personal!B:D,3,FALSE)</f>
        <v>#N/A</v>
      </c>
      <c r="L1095" s="57">
        <f t="shared" si="211"/>
        <v>0</v>
      </c>
      <c r="M1095" s="56">
        <f t="shared" si="208"/>
        <v>0</v>
      </c>
      <c r="N1095" s="101" t="str">
        <f t="shared" si="214"/>
        <v>OK</v>
      </c>
      <c r="O1095" s="103"/>
    </row>
    <row r="1096" spans="2:15">
      <c r="B1096" s="99">
        <v>28</v>
      </c>
      <c r="C1096" s="154"/>
      <c r="D1096" s="157"/>
      <c r="E1096" s="135">
        <f>IF(C1096=0,0,VLOOKUP(C1096,Personal!B:C,2,FALSE))</f>
        <v>0</v>
      </c>
      <c r="F1096" s="155"/>
      <c r="G1096" s="68">
        <f t="shared" si="209"/>
        <v>0</v>
      </c>
      <c r="I1096" s="119"/>
      <c r="J1096" s="58">
        <f t="shared" si="210"/>
        <v>0</v>
      </c>
      <c r="K1096" s="185" t="e">
        <f>VLOOKUP(C1096,Personal!B:D,3,FALSE)</f>
        <v>#N/A</v>
      </c>
      <c r="L1096" s="57">
        <f t="shared" si="211"/>
        <v>0</v>
      </c>
      <c r="M1096" s="56">
        <f t="shared" si="208"/>
        <v>0</v>
      </c>
      <c r="N1096" s="101" t="str">
        <f t="shared" si="214"/>
        <v>OK</v>
      </c>
      <c r="O1096" s="103"/>
    </row>
    <row r="1097" spans="2:15">
      <c r="B1097" s="99">
        <v>29</v>
      </c>
      <c r="C1097" s="154"/>
      <c r="D1097" s="157"/>
      <c r="E1097" s="135">
        <f>IF(C1097=0,0,VLOOKUP(C1097,Personal!B:C,2,FALSE))</f>
        <v>0</v>
      </c>
      <c r="F1097" s="155"/>
      <c r="G1097" s="68">
        <f t="shared" si="209"/>
        <v>0</v>
      </c>
      <c r="I1097" s="119"/>
      <c r="J1097" s="58">
        <f t="shared" si="210"/>
        <v>0</v>
      </c>
      <c r="K1097" s="185" t="e">
        <f>VLOOKUP(C1097,Personal!B:D,3,FALSE)</f>
        <v>#N/A</v>
      </c>
      <c r="L1097" s="57">
        <f t="shared" si="211"/>
        <v>0</v>
      </c>
      <c r="M1097" s="56">
        <f t="shared" si="208"/>
        <v>0</v>
      </c>
      <c r="N1097" s="101" t="str">
        <f>IF(J1097=L1097,"OK","LIMITADO A MÁXIMO CONVOCATORIA")</f>
        <v>OK</v>
      </c>
      <c r="O1097" s="103"/>
    </row>
    <row r="1098" spans="2:15" ht="13.5" thickBot="1">
      <c r="B1098" s="99">
        <v>30</v>
      </c>
      <c r="C1098" s="154"/>
      <c r="D1098" s="157"/>
      <c r="E1098" s="135">
        <f>IF(C1098=0,0,VLOOKUP(C1098,Personal!B:C,2,FALSE))</f>
        <v>0</v>
      </c>
      <c r="F1098" s="155"/>
      <c r="G1098" s="68">
        <f t="shared" si="209"/>
        <v>0</v>
      </c>
      <c r="I1098" s="119"/>
      <c r="J1098" s="58">
        <f t="shared" si="210"/>
        <v>0</v>
      </c>
      <c r="K1098" s="185" t="e">
        <f>VLOOKUP(C1098,Personal!B:D,3,FALSE)</f>
        <v>#N/A</v>
      </c>
      <c r="L1098" s="57">
        <f t="shared" si="211"/>
        <v>0</v>
      </c>
      <c r="M1098" s="56">
        <f t="shared" si="208"/>
        <v>0</v>
      </c>
      <c r="N1098" s="101" t="str">
        <f>IF(J1098=L1098,"OK","LIMITADO A MÁXIMO CONVOCATORIA")</f>
        <v>OK</v>
      </c>
      <c r="O1098" s="103"/>
    </row>
    <row r="1099" spans="2:15" ht="26.25" thickBot="1">
      <c r="C1099" s="131" t="s">
        <v>1554</v>
      </c>
      <c r="D1099" s="131"/>
      <c r="E1099" s="132"/>
      <c r="F1099" s="133">
        <f>+SUM(F1069:F1098)</f>
        <v>0</v>
      </c>
      <c r="G1099" s="133">
        <f>+SUM(G1069:G1098)</f>
        <v>0</v>
      </c>
      <c r="I1099" s="119"/>
      <c r="J1099" s="104" t="s">
        <v>1547</v>
      </c>
      <c r="K1099" s="125"/>
      <c r="L1099" s="105" t="s">
        <v>1547</v>
      </c>
      <c r="M1099" s="89">
        <f>+SUM(M1069:M1098)</f>
        <v>0</v>
      </c>
      <c r="N1099" s="118"/>
      <c r="O1099" s="128"/>
    </row>
    <row r="1100" spans="2:15" ht="13.5" thickBot="1">
      <c r="I1100" s="120"/>
      <c r="J1100" s="121"/>
      <c r="K1100" s="121"/>
      <c r="L1100" s="121"/>
      <c r="M1100" s="121"/>
      <c r="N1100" s="121"/>
      <c r="O1100" s="108"/>
    </row>
  </sheetData>
  <sheetProtection formatCells="0" formatColumns="0" formatRows="0" insertRows="0" deleteRows="0"/>
  <mergeCells count="3">
    <mergeCell ref="C2:G3"/>
    <mergeCell ref="C5:G5"/>
    <mergeCell ref="I5:N5"/>
  </mergeCells>
  <conditionalFormatting sqref="N9:N38">
    <cfRule type="cellIs" dxfId="62" priority="60" operator="equal">
      <formula>"LIMITADO A MÁXIMO CONVOCATORIA"</formula>
    </cfRule>
    <cfRule type="cellIs" dxfId="61" priority="61" operator="equal">
      <formula>"OK"</formula>
    </cfRule>
  </conditionalFormatting>
  <conditionalFormatting sqref="N45:N46">
    <cfRule type="containsText" dxfId="60" priority="51" operator="containsText" text="supera">
      <formula>NOT(ISERROR(SEARCH("supera",N45)))</formula>
    </cfRule>
  </conditionalFormatting>
  <conditionalFormatting sqref="N52:N81">
    <cfRule type="cellIs" dxfId="59" priority="62" operator="equal">
      <formula>"LIMITADO A MÁXIMO CONVOCATORIA"</formula>
    </cfRule>
    <cfRule type="cellIs" dxfId="58" priority="63" operator="equal">
      <formula>"OK"</formula>
    </cfRule>
  </conditionalFormatting>
  <conditionalFormatting sqref="N87:N116">
    <cfRule type="cellIs" dxfId="57" priority="58" operator="equal">
      <formula>"LIMITADO A MÁXIMO CONVOCATORIA"</formula>
    </cfRule>
    <cfRule type="cellIs" dxfId="56" priority="59" operator="equal">
      <formula>"OK"</formula>
    </cfRule>
  </conditionalFormatting>
  <conditionalFormatting sqref="N122:N151">
    <cfRule type="cellIs" dxfId="55" priority="56" operator="equal">
      <formula>"LIMITADO A MÁXIMO CONVOCATORIA"</formula>
    </cfRule>
    <cfRule type="cellIs" dxfId="54" priority="57" operator="equal">
      <formula>"OK"</formula>
    </cfRule>
  </conditionalFormatting>
  <conditionalFormatting sqref="N157:N186">
    <cfRule type="cellIs" dxfId="53" priority="54" operator="equal">
      <formula>"LIMITADO A MÁXIMO CONVOCATORIA"</formula>
    </cfRule>
    <cfRule type="cellIs" dxfId="52" priority="55" operator="equal">
      <formula>"OK"</formula>
    </cfRule>
  </conditionalFormatting>
  <conditionalFormatting sqref="N192:N221">
    <cfRule type="cellIs" dxfId="51" priority="52" operator="equal">
      <formula>"LIMITADO A MÁXIMO CONVOCATORIA"</formula>
    </cfRule>
    <cfRule type="cellIs" dxfId="50" priority="53" operator="equal">
      <formula>"OK"</formula>
    </cfRule>
  </conditionalFormatting>
  <conditionalFormatting sqref="N227:N256">
    <cfRule type="cellIs" dxfId="49" priority="49" operator="equal">
      <formula>"LIMITADO A MÁXIMO CONVOCATORIA"</formula>
    </cfRule>
    <cfRule type="cellIs" dxfId="48" priority="50" operator="equal">
      <formula>"OK"</formula>
    </cfRule>
  </conditionalFormatting>
  <conditionalFormatting sqref="N262:N291">
    <cfRule type="cellIs" dxfId="47" priority="47" operator="equal">
      <formula>"LIMITADO A MÁXIMO CONVOCATORIA"</formula>
    </cfRule>
    <cfRule type="cellIs" dxfId="46" priority="48" operator="equal">
      <formula>"OK"</formula>
    </cfRule>
  </conditionalFormatting>
  <conditionalFormatting sqref="N297:N326">
    <cfRule type="cellIs" dxfId="45" priority="45" operator="equal">
      <formula>"LIMITADO A MÁXIMO CONVOCATORIA"</formula>
    </cfRule>
    <cfRule type="cellIs" dxfId="44" priority="46" operator="equal">
      <formula>"OK"</formula>
    </cfRule>
  </conditionalFormatting>
  <conditionalFormatting sqref="N332:N361">
    <cfRule type="cellIs" dxfId="43" priority="43" operator="equal">
      <formula>"LIMITADO A MÁXIMO CONVOCATORIA"</formula>
    </cfRule>
    <cfRule type="cellIs" dxfId="42" priority="44" operator="equal">
      <formula>"OK"</formula>
    </cfRule>
  </conditionalFormatting>
  <conditionalFormatting sqref="N367:N396">
    <cfRule type="cellIs" dxfId="41" priority="41" operator="equal">
      <formula>"LIMITADO A MÁXIMO CONVOCATORIA"</formula>
    </cfRule>
    <cfRule type="cellIs" dxfId="40" priority="42" operator="equal">
      <formula>"OK"</formula>
    </cfRule>
  </conditionalFormatting>
  <conditionalFormatting sqref="N402:N431">
    <cfRule type="cellIs" dxfId="39" priority="39" operator="equal">
      <formula>"LIMITADO A MÁXIMO CONVOCATORIA"</formula>
    </cfRule>
    <cfRule type="cellIs" dxfId="38" priority="40" operator="equal">
      <formula>"OK"</formula>
    </cfRule>
  </conditionalFormatting>
  <conditionalFormatting sqref="N437:N466">
    <cfRule type="cellIs" dxfId="37" priority="37" operator="equal">
      <formula>"LIMITADO A MÁXIMO CONVOCATORIA"</formula>
    </cfRule>
    <cfRule type="cellIs" dxfId="36" priority="38" operator="equal">
      <formula>"OK"</formula>
    </cfRule>
  </conditionalFormatting>
  <conditionalFormatting sqref="N472:N501">
    <cfRule type="cellIs" dxfId="35" priority="35" operator="equal">
      <formula>"LIMITADO A MÁXIMO CONVOCATORIA"</formula>
    </cfRule>
    <cfRule type="cellIs" dxfId="34" priority="36" operator="equal">
      <formula>"OK"</formula>
    </cfRule>
  </conditionalFormatting>
  <conditionalFormatting sqref="N508:N537">
    <cfRule type="cellIs" dxfId="33" priority="33" operator="equal">
      <formula>"LIMITADO A MÁXIMO CONVOCATORIA"</formula>
    </cfRule>
    <cfRule type="cellIs" dxfId="32" priority="34" operator="equal">
      <formula>"OK"</formula>
    </cfRule>
  </conditionalFormatting>
  <conditionalFormatting sqref="N543:N572">
    <cfRule type="cellIs" dxfId="31" priority="31" operator="equal">
      <formula>"LIMITADO A MÁXIMO CONVOCATORIA"</formula>
    </cfRule>
    <cfRule type="cellIs" dxfId="30" priority="32" operator="equal">
      <formula>"OK"</formula>
    </cfRule>
  </conditionalFormatting>
  <conditionalFormatting sqref="N578:N607">
    <cfRule type="cellIs" dxfId="29" priority="29" operator="equal">
      <formula>"LIMITADO A MÁXIMO CONVOCATORIA"</formula>
    </cfRule>
    <cfRule type="cellIs" dxfId="28" priority="30" operator="equal">
      <formula>"OK"</formula>
    </cfRule>
  </conditionalFormatting>
  <conditionalFormatting sqref="N613:N642">
    <cfRule type="cellIs" dxfId="27" priority="27" operator="equal">
      <formula>"LIMITADO A MÁXIMO CONVOCATORIA"</formula>
    </cfRule>
    <cfRule type="cellIs" dxfId="26" priority="28" operator="equal">
      <formula>"OK"</formula>
    </cfRule>
  </conditionalFormatting>
  <conditionalFormatting sqref="N648:N677">
    <cfRule type="cellIs" dxfId="25" priority="25" operator="equal">
      <formula>"LIMITADO A MÁXIMO CONVOCATORIA"</formula>
    </cfRule>
    <cfRule type="cellIs" dxfId="24" priority="26" operator="equal">
      <formula>"OK"</formula>
    </cfRule>
  </conditionalFormatting>
  <conditionalFormatting sqref="N683:N712">
    <cfRule type="cellIs" dxfId="23" priority="23" operator="equal">
      <formula>"LIMITADO A MÁXIMO CONVOCATORIA"</formula>
    </cfRule>
    <cfRule type="cellIs" dxfId="22" priority="24" operator="equal">
      <formula>"OK"</formula>
    </cfRule>
  </conditionalFormatting>
  <conditionalFormatting sqref="N718:N747">
    <cfRule type="cellIs" dxfId="21" priority="21" operator="equal">
      <formula>"LIMITADO A MÁXIMO CONVOCATORIA"</formula>
    </cfRule>
    <cfRule type="cellIs" dxfId="20" priority="22" operator="equal">
      <formula>"OK"</formula>
    </cfRule>
  </conditionalFormatting>
  <conditionalFormatting sqref="N753:N782">
    <cfRule type="cellIs" dxfId="19" priority="19" operator="equal">
      <formula>"LIMITADO A MÁXIMO CONVOCATORIA"</formula>
    </cfRule>
    <cfRule type="cellIs" dxfId="18" priority="20" operator="equal">
      <formula>"OK"</formula>
    </cfRule>
  </conditionalFormatting>
  <conditionalFormatting sqref="N788:N817">
    <cfRule type="cellIs" dxfId="17" priority="17" operator="equal">
      <formula>"LIMITADO A MÁXIMO CONVOCATORIA"</formula>
    </cfRule>
    <cfRule type="cellIs" dxfId="16" priority="18" operator="equal">
      <formula>"OK"</formula>
    </cfRule>
  </conditionalFormatting>
  <conditionalFormatting sqref="N823:N852">
    <cfRule type="cellIs" dxfId="15" priority="15" operator="equal">
      <formula>"LIMITADO A MÁXIMO CONVOCATORIA"</formula>
    </cfRule>
    <cfRule type="cellIs" dxfId="14" priority="16" operator="equal">
      <formula>"OK"</formula>
    </cfRule>
  </conditionalFormatting>
  <conditionalFormatting sqref="N858:N887">
    <cfRule type="cellIs" dxfId="13" priority="13" operator="equal">
      <formula>"LIMITADO A MÁXIMO CONVOCATORIA"</formula>
    </cfRule>
    <cfRule type="cellIs" dxfId="12" priority="14" operator="equal">
      <formula>"OK"</formula>
    </cfRule>
  </conditionalFormatting>
  <conditionalFormatting sqref="N894:N923">
    <cfRule type="cellIs" dxfId="11" priority="11" operator="equal">
      <formula>"LIMITADO A MÁXIMO CONVOCATORIA"</formula>
    </cfRule>
    <cfRule type="cellIs" dxfId="10" priority="12" operator="equal">
      <formula>"OK"</formula>
    </cfRule>
  </conditionalFormatting>
  <conditionalFormatting sqref="N929:N958">
    <cfRule type="cellIs" dxfId="9" priority="9" operator="equal">
      <formula>"LIMITADO A MÁXIMO CONVOCATORIA"</formula>
    </cfRule>
    <cfRule type="cellIs" dxfId="8" priority="10" operator="equal">
      <formula>"OK"</formula>
    </cfRule>
  </conditionalFormatting>
  <conditionalFormatting sqref="N964:N993">
    <cfRule type="cellIs" dxfId="7" priority="7" operator="equal">
      <formula>"LIMITADO A MÁXIMO CONVOCATORIA"</formula>
    </cfRule>
    <cfRule type="cellIs" dxfId="6" priority="8" operator="equal">
      <formula>"OK"</formula>
    </cfRule>
  </conditionalFormatting>
  <conditionalFormatting sqref="N999:N1028">
    <cfRule type="cellIs" dxfId="5" priority="5" operator="equal">
      <formula>"LIMITADO A MÁXIMO CONVOCATORIA"</formula>
    </cfRule>
    <cfRule type="cellIs" dxfId="4" priority="6" operator="equal">
      <formula>"OK"</formula>
    </cfRule>
  </conditionalFormatting>
  <conditionalFormatting sqref="N1034:N1063">
    <cfRule type="cellIs" dxfId="3" priority="3" operator="equal">
      <formula>"LIMITADO A MÁXIMO CONVOCATORIA"</formula>
    </cfRule>
    <cfRule type="cellIs" dxfId="2" priority="4" operator="equal">
      <formula>"OK"</formula>
    </cfRule>
  </conditionalFormatting>
  <conditionalFormatting sqref="N1069:N1098">
    <cfRule type="cellIs" dxfId="1" priority="1" operator="equal">
      <formula>"LIMITADO A MÁXIMO CONVOCATORIA"</formula>
    </cfRule>
    <cfRule type="cellIs" dxfId="0" priority="2" operator="equal">
      <formula>"OK"</formula>
    </cfRule>
  </conditionalFormatting>
  <pageMargins left="0.7" right="0.7" top="0.75" bottom="0.75" header="0.3" footer="0.3"/>
  <pageSetup paperSize="9" orientation="portrait" horizontalDpi="4294967294" r:id="rId1"/>
  <extLst>
    <ext xmlns:x14="http://schemas.microsoft.com/office/spreadsheetml/2009/9/main" uri="{CCE6A557-97BC-4b89-ADB6-D9C93CAAB3DF}">
      <x14:dataValidations xmlns:xm="http://schemas.microsoft.com/office/excel/2006/main" count="1">
        <x14:dataValidation type="list" allowBlank="1" showInputMessage="1" showErrorMessage="1" xr:uid="{6D75FD0E-A346-458C-93DD-6E93FB38F32F}">
          <x14:formula1>
            <xm:f>Personal!$B:$B</xm:f>
          </x14:formula1>
          <xm:sqref>C52:C64 C87:C116 C122:C151 C157:C186 C192:C221 C9:C38 C227:C239 C262:C291 C297:C326 C332:C361 C367:C396 C402:C431 C437:C466 C472:C501 C508:C537 C543:C572 C578:C607 C613:C642 C648:C677 C683:C712 C718:C747 C753:C782 C788:C817 C823:C852 C858:C887 C894:C923 C929:C958 C964:C993 C999:C1028 C1034:C1063 C1069:C1098</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1">
    <tabColor theme="1"/>
  </sheetPr>
  <dimension ref="C2:G11"/>
  <sheetViews>
    <sheetView zoomScale="115" zoomScaleNormal="115" workbookViewId="0">
      <selection activeCell="D6" sqref="D6"/>
    </sheetView>
  </sheetViews>
  <sheetFormatPr baseColWidth="10" defaultColWidth="11.42578125" defaultRowHeight="15"/>
  <cols>
    <col min="1" max="2" width="11.42578125" style="1"/>
    <col min="3" max="3" width="32.5703125" style="1" customWidth="1"/>
    <col min="4" max="5" width="27.85546875" style="146" customWidth="1"/>
    <col min="6" max="7" width="16.7109375" style="146" customWidth="1"/>
    <col min="8" max="16384" width="11.42578125" style="1"/>
  </cols>
  <sheetData>
    <row r="2" spans="3:6">
      <c r="C2" s="273" t="s">
        <v>1563</v>
      </c>
      <c r="D2" s="273"/>
      <c r="E2" s="193"/>
    </row>
    <row r="4" spans="3:6" ht="30">
      <c r="D4" s="151" t="s">
        <v>1633</v>
      </c>
      <c r="E4" s="151" t="s">
        <v>1634</v>
      </c>
      <c r="F4" s="174" t="s">
        <v>1599</v>
      </c>
    </row>
    <row r="5" spans="3:6" ht="16.5" customHeight="1">
      <c r="C5" s="60" t="s">
        <v>1036</v>
      </c>
      <c r="D5" s="150">
        <f>+'Ppto. I&amp;M+MF+C&amp;SE+I&amp;CT'!E36</f>
        <v>0</v>
      </c>
      <c r="E5" s="150">
        <f>+'Ppto. I&amp;M+MF+C&amp;SE+I&amp; por Entreg'!E36</f>
        <v>0</v>
      </c>
      <c r="F5" s="189" t="e">
        <f>D5/$D$11</f>
        <v>#DIV/0!</v>
      </c>
    </row>
    <row r="6" spans="3:6">
      <c r="C6" s="60" t="s">
        <v>1595</v>
      </c>
      <c r="D6" s="150">
        <f>+'Ppto. I&amp;M+MF+C&amp;SE+I&amp;CT'!H36</f>
        <v>0</v>
      </c>
      <c r="E6" s="150">
        <f>+'Ppto. I&amp;M+MF+C&amp;SE+I&amp; por Entreg'!H36</f>
        <v>0</v>
      </c>
      <c r="F6" s="189" t="e">
        <f t="shared" ref="F6:F10" si="0">D6/$D$11</f>
        <v>#DIV/0!</v>
      </c>
    </row>
    <row r="7" spans="3:6">
      <c r="C7" s="60" t="s">
        <v>1632</v>
      </c>
      <c r="D7" s="150">
        <f>+'Ppto. I&amp;M+MF+C&amp;SE+I&amp;CT'!K36</f>
        <v>0</v>
      </c>
      <c r="E7" s="150">
        <f>+'Ppto. I&amp;M+MF+C&amp;SE+I&amp; por Entreg'!K36</f>
        <v>0</v>
      </c>
      <c r="F7" s="189" t="e">
        <f t="shared" si="0"/>
        <v>#DIV/0!</v>
      </c>
    </row>
    <row r="8" spans="3:6" ht="25.5">
      <c r="C8" s="60" t="s">
        <v>1539</v>
      </c>
      <c r="D8" s="150">
        <f>+'Ppto. I&amp;M+MF+C&amp;SE+I&amp;CT'!N36</f>
        <v>0</v>
      </c>
      <c r="E8" s="150">
        <f>+'Ppto. I&amp;M+MF+C&amp;SE+I&amp; por Entreg'!N36</f>
        <v>0</v>
      </c>
      <c r="F8" s="189" t="e">
        <f t="shared" si="0"/>
        <v>#DIV/0!</v>
      </c>
    </row>
    <row r="9" spans="3:6">
      <c r="C9" s="60" t="s">
        <v>1564</v>
      </c>
      <c r="D9" s="147">
        <f>+'Ppto.personal por actividad'!M44</f>
        <v>0</v>
      </c>
      <c r="E9" s="147">
        <f>+'Ppto.personal por entregable'!M44</f>
        <v>0</v>
      </c>
      <c r="F9" s="189" t="e">
        <f t="shared" si="0"/>
        <v>#DIV/0!</v>
      </c>
    </row>
    <row r="10" spans="3:6">
      <c r="C10" s="60" t="s">
        <v>1600</v>
      </c>
      <c r="D10" s="147">
        <f>0.15*D9</f>
        <v>0</v>
      </c>
      <c r="E10" s="147">
        <f>0.15*E9</f>
        <v>0</v>
      </c>
      <c r="F10" s="189" t="e">
        <f t="shared" si="0"/>
        <v>#DIV/0!</v>
      </c>
    </row>
    <row r="11" spans="3:6">
      <c r="C11" s="148" t="s">
        <v>1565</v>
      </c>
      <c r="D11" s="149">
        <f>+SUM(D5:D10)</f>
        <v>0</v>
      </c>
      <c r="E11" s="149">
        <f>+SUM(E5:E10)</f>
        <v>0</v>
      </c>
      <c r="F11" s="174" t="e">
        <f>SUM(F5:F9)</f>
        <v>#DIV/0!</v>
      </c>
    </row>
  </sheetData>
  <mergeCells count="1">
    <mergeCell ref="C2:D2"/>
  </mergeCells>
  <pageMargins left="0.7" right="0.7" top="0.75" bottom="0.75" header="0.3" footer="0.3"/>
  <pageSetup paperSize="9" orientation="portrait" horizontalDpi="4294967294"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C2:H502"/>
  <sheetViews>
    <sheetView workbookViewId="0">
      <selection activeCell="H6" sqref="H6"/>
    </sheetView>
  </sheetViews>
  <sheetFormatPr baseColWidth="10" defaultRowHeight="15"/>
  <sheetData>
    <row r="2" spans="3:8">
      <c r="C2" t="s">
        <v>235</v>
      </c>
      <c r="D2" t="s">
        <v>149</v>
      </c>
      <c r="E2" t="s">
        <v>1042</v>
      </c>
      <c r="F2" t="s">
        <v>1580</v>
      </c>
      <c r="G2" t="s">
        <v>1588</v>
      </c>
      <c r="H2" t="s">
        <v>61</v>
      </c>
    </row>
    <row r="3" spans="3:8">
      <c r="C3" t="s">
        <v>4</v>
      </c>
      <c r="D3" t="s">
        <v>21</v>
      </c>
      <c r="E3" t="s">
        <v>38</v>
      </c>
      <c r="F3" t="s">
        <v>1581</v>
      </c>
      <c r="G3" t="s">
        <v>1584</v>
      </c>
      <c r="H3" t="s">
        <v>1589</v>
      </c>
    </row>
    <row r="4" spans="3:8">
      <c r="C4" t="s">
        <v>5</v>
      </c>
      <c r="D4" t="s">
        <v>22</v>
      </c>
      <c r="E4" t="s">
        <v>39</v>
      </c>
      <c r="F4" t="s">
        <v>1582</v>
      </c>
      <c r="G4" t="s">
        <v>1585</v>
      </c>
      <c r="H4" t="s">
        <v>1590</v>
      </c>
    </row>
    <row r="5" spans="3:8">
      <c r="C5" t="s">
        <v>6</v>
      </c>
      <c r="D5" t="s">
        <v>23</v>
      </c>
      <c r="E5" t="s">
        <v>40</v>
      </c>
      <c r="F5" t="s">
        <v>1583</v>
      </c>
      <c r="G5" t="s">
        <v>1586</v>
      </c>
      <c r="H5" t="s">
        <v>1591</v>
      </c>
    </row>
    <row r="6" spans="3:8">
      <c r="C6" t="s">
        <v>7</v>
      </c>
      <c r="D6" t="s">
        <v>24</v>
      </c>
      <c r="E6" t="s">
        <v>41</v>
      </c>
      <c r="G6" t="s">
        <v>1587</v>
      </c>
    </row>
    <row r="7" spans="3:8">
      <c r="C7" t="s">
        <v>8</v>
      </c>
      <c r="D7" t="s">
        <v>25</v>
      </c>
      <c r="E7" t="s">
        <v>42</v>
      </c>
    </row>
    <row r="8" spans="3:8">
      <c r="C8" t="s">
        <v>9</v>
      </c>
      <c r="D8" t="s">
        <v>26</v>
      </c>
      <c r="E8" t="s">
        <v>43</v>
      </c>
    </row>
    <row r="9" spans="3:8">
      <c r="C9" t="s">
        <v>10</v>
      </c>
      <c r="D9" t="s">
        <v>27</v>
      </c>
      <c r="E9" t="s">
        <v>44</v>
      </c>
    </row>
    <row r="10" spans="3:8">
      <c r="C10" t="s">
        <v>11</v>
      </c>
      <c r="D10" t="s">
        <v>28</v>
      </c>
      <c r="E10" t="s">
        <v>45</v>
      </c>
    </row>
    <row r="11" spans="3:8">
      <c r="C11" t="s">
        <v>12</v>
      </c>
      <c r="D11" t="s">
        <v>29</v>
      </c>
      <c r="E11" t="s">
        <v>46</v>
      </c>
    </row>
    <row r="12" spans="3:8">
      <c r="C12" t="s">
        <v>13</v>
      </c>
      <c r="D12" t="s">
        <v>30</v>
      </c>
      <c r="E12" t="s">
        <v>47</v>
      </c>
    </row>
    <row r="13" spans="3:8">
      <c r="C13" t="s">
        <v>14</v>
      </c>
      <c r="D13" t="s">
        <v>31</v>
      </c>
      <c r="E13" t="s">
        <v>48</v>
      </c>
    </row>
    <row r="14" spans="3:8">
      <c r="C14" t="s">
        <v>15</v>
      </c>
      <c r="D14" t="s">
        <v>32</v>
      </c>
      <c r="E14" t="s">
        <v>49</v>
      </c>
    </row>
    <row r="15" spans="3:8">
      <c r="C15" t="s">
        <v>16</v>
      </c>
      <c r="D15" t="s">
        <v>33</v>
      </c>
      <c r="E15" t="s">
        <v>50</v>
      </c>
    </row>
    <row r="16" spans="3:8">
      <c r="C16" t="s">
        <v>17</v>
      </c>
      <c r="D16" t="s">
        <v>34</v>
      </c>
      <c r="E16" t="s">
        <v>51</v>
      </c>
    </row>
    <row r="17" spans="3:5">
      <c r="C17" t="s">
        <v>18</v>
      </c>
      <c r="D17" t="s">
        <v>35</v>
      </c>
      <c r="E17" t="s">
        <v>52</v>
      </c>
    </row>
    <row r="18" spans="3:5">
      <c r="C18" t="s">
        <v>150</v>
      </c>
      <c r="D18" t="s">
        <v>64</v>
      </c>
      <c r="E18" t="s">
        <v>1043</v>
      </c>
    </row>
    <row r="19" spans="3:5">
      <c r="C19" t="s">
        <v>151</v>
      </c>
      <c r="D19" t="s">
        <v>65</v>
      </c>
      <c r="E19" t="s">
        <v>1044</v>
      </c>
    </row>
    <row r="20" spans="3:5">
      <c r="C20" t="s">
        <v>152</v>
      </c>
      <c r="D20" t="s">
        <v>66</v>
      </c>
      <c r="E20" t="s">
        <v>1045</v>
      </c>
    </row>
    <row r="21" spans="3:5">
      <c r="C21" t="s">
        <v>153</v>
      </c>
      <c r="D21" t="s">
        <v>67</v>
      </c>
      <c r="E21" t="s">
        <v>1046</v>
      </c>
    </row>
    <row r="22" spans="3:5">
      <c r="C22" t="s">
        <v>154</v>
      </c>
      <c r="D22" t="s">
        <v>68</v>
      </c>
      <c r="E22" t="s">
        <v>1047</v>
      </c>
    </row>
    <row r="23" spans="3:5">
      <c r="C23" t="s">
        <v>155</v>
      </c>
      <c r="D23" t="s">
        <v>69</v>
      </c>
      <c r="E23" t="s">
        <v>1048</v>
      </c>
    </row>
    <row r="24" spans="3:5">
      <c r="C24" t="s">
        <v>156</v>
      </c>
      <c r="D24" t="s">
        <v>70</v>
      </c>
      <c r="E24" t="s">
        <v>1049</v>
      </c>
    </row>
    <row r="25" spans="3:5">
      <c r="C25" t="s">
        <v>157</v>
      </c>
      <c r="D25" t="s">
        <v>71</v>
      </c>
      <c r="E25" t="s">
        <v>1050</v>
      </c>
    </row>
    <row r="26" spans="3:5">
      <c r="C26" t="s">
        <v>158</v>
      </c>
      <c r="D26" t="s">
        <v>72</v>
      </c>
      <c r="E26" t="s">
        <v>1051</v>
      </c>
    </row>
    <row r="27" spans="3:5">
      <c r="C27" t="s">
        <v>159</v>
      </c>
      <c r="D27" t="s">
        <v>73</v>
      </c>
      <c r="E27" t="s">
        <v>1052</v>
      </c>
    </row>
    <row r="28" spans="3:5">
      <c r="C28" t="s">
        <v>160</v>
      </c>
      <c r="D28" t="s">
        <v>74</v>
      </c>
      <c r="E28" t="s">
        <v>1053</v>
      </c>
    </row>
    <row r="29" spans="3:5">
      <c r="C29" t="s">
        <v>161</v>
      </c>
      <c r="D29" t="s">
        <v>75</v>
      </c>
      <c r="E29" t="s">
        <v>1054</v>
      </c>
    </row>
    <row r="30" spans="3:5">
      <c r="C30" t="s">
        <v>162</v>
      </c>
      <c r="D30" t="s">
        <v>76</v>
      </c>
      <c r="E30" t="s">
        <v>1055</v>
      </c>
    </row>
    <row r="31" spans="3:5">
      <c r="C31" t="s">
        <v>163</v>
      </c>
      <c r="D31" t="s">
        <v>77</v>
      </c>
      <c r="E31" t="s">
        <v>1056</v>
      </c>
    </row>
    <row r="32" spans="3:5">
      <c r="C32" t="s">
        <v>164</v>
      </c>
      <c r="D32" t="s">
        <v>78</v>
      </c>
      <c r="E32" t="s">
        <v>1057</v>
      </c>
    </row>
    <row r="33" spans="3:5">
      <c r="C33" t="s">
        <v>165</v>
      </c>
      <c r="D33" t="s">
        <v>79</v>
      </c>
      <c r="E33" t="s">
        <v>1058</v>
      </c>
    </row>
    <row r="34" spans="3:5">
      <c r="C34" t="s">
        <v>166</v>
      </c>
      <c r="D34" t="s">
        <v>80</v>
      </c>
      <c r="E34" t="s">
        <v>1059</v>
      </c>
    </row>
    <row r="35" spans="3:5">
      <c r="C35" t="s">
        <v>167</v>
      </c>
      <c r="D35" t="s">
        <v>81</v>
      </c>
      <c r="E35" t="s">
        <v>1060</v>
      </c>
    </row>
    <row r="36" spans="3:5">
      <c r="C36" t="s">
        <v>168</v>
      </c>
      <c r="D36" t="s">
        <v>82</v>
      </c>
      <c r="E36" t="s">
        <v>1061</v>
      </c>
    </row>
    <row r="37" spans="3:5">
      <c r="C37" t="s">
        <v>169</v>
      </c>
      <c r="D37" t="s">
        <v>83</v>
      </c>
      <c r="E37" t="s">
        <v>1062</v>
      </c>
    </row>
    <row r="38" spans="3:5">
      <c r="C38" t="s">
        <v>170</v>
      </c>
      <c r="D38" t="s">
        <v>84</v>
      </c>
      <c r="E38" t="s">
        <v>1063</v>
      </c>
    </row>
    <row r="39" spans="3:5">
      <c r="C39" t="s">
        <v>171</v>
      </c>
      <c r="D39" t="s">
        <v>85</v>
      </c>
      <c r="E39" t="s">
        <v>1064</v>
      </c>
    </row>
    <row r="40" spans="3:5">
      <c r="C40" t="s">
        <v>172</v>
      </c>
      <c r="D40" t="s">
        <v>86</v>
      </c>
      <c r="E40" t="s">
        <v>1065</v>
      </c>
    </row>
    <row r="41" spans="3:5">
      <c r="C41" t="s">
        <v>173</v>
      </c>
      <c r="D41" t="s">
        <v>87</v>
      </c>
      <c r="E41" t="s">
        <v>1066</v>
      </c>
    </row>
    <row r="42" spans="3:5">
      <c r="C42" t="s">
        <v>174</v>
      </c>
      <c r="D42" t="s">
        <v>88</v>
      </c>
      <c r="E42" t="s">
        <v>1067</v>
      </c>
    </row>
    <row r="43" spans="3:5">
      <c r="C43" t="s">
        <v>175</v>
      </c>
      <c r="D43" t="s">
        <v>89</v>
      </c>
      <c r="E43" t="s">
        <v>1068</v>
      </c>
    </row>
    <row r="44" spans="3:5">
      <c r="C44" t="s">
        <v>176</v>
      </c>
      <c r="D44" t="s">
        <v>90</v>
      </c>
      <c r="E44" t="s">
        <v>1069</v>
      </c>
    </row>
    <row r="45" spans="3:5">
      <c r="C45" t="s">
        <v>177</v>
      </c>
      <c r="D45" t="s">
        <v>91</v>
      </c>
      <c r="E45" t="s">
        <v>1070</v>
      </c>
    </row>
    <row r="46" spans="3:5">
      <c r="C46" t="s">
        <v>178</v>
      </c>
      <c r="D46" t="s">
        <v>92</v>
      </c>
      <c r="E46" t="s">
        <v>1071</v>
      </c>
    </row>
    <row r="47" spans="3:5">
      <c r="C47" t="s">
        <v>179</v>
      </c>
      <c r="D47" t="s">
        <v>93</v>
      </c>
      <c r="E47" t="s">
        <v>1072</v>
      </c>
    </row>
    <row r="48" spans="3:5">
      <c r="C48" t="s">
        <v>180</v>
      </c>
      <c r="D48" t="s">
        <v>94</v>
      </c>
      <c r="E48" t="s">
        <v>1073</v>
      </c>
    </row>
    <row r="49" spans="3:5">
      <c r="C49" t="s">
        <v>181</v>
      </c>
      <c r="D49" t="s">
        <v>95</v>
      </c>
      <c r="E49" t="s">
        <v>1074</v>
      </c>
    </row>
    <row r="50" spans="3:5">
      <c r="C50" t="s">
        <v>182</v>
      </c>
      <c r="D50" t="s">
        <v>96</v>
      </c>
      <c r="E50" t="s">
        <v>1075</v>
      </c>
    </row>
    <row r="51" spans="3:5">
      <c r="C51" t="s">
        <v>183</v>
      </c>
      <c r="D51" t="s">
        <v>97</v>
      </c>
      <c r="E51" t="s">
        <v>1076</v>
      </c>
    </row>
    <row r="52" spans="3:5">
      <c r="C52" t="s">
        <v>184</v>
      </c>
      <c r="D52" t="s">
        <v>98</v>
      </c>
      <c r="E52" t="s">
        <v>1077</v>
      </c>
    </row>
    <row r="53" spans="3:5">
      <c r="C53" t="s">
        <v>185</v>
      </c>
      <c r="D53" t="s">
        <v>99</v>
      </c>
      <c r="E53" t="s">
        <v>1078</v>
      </c>
    </row>
    <row r="54" spans="3:5">
      <c r="C54" t="s">
        <v>186</v>
      </c>
      <c r="D54" t="s">
        <v>100</v>
      </c>
      <c r="E54" t="s">
        <v>1079</v>
      </c>
    </row>
    <row r="55" spans="3:5">
      <c r="C55" t="s">
        <v>187</v>
      </c>
      <c r="D55" t="s">
        <v>101</v>
      </c>
      <c r="E55" t="s">
        <v>1080</v>
      </c>
    </row>
    <row r="56" spans="3:5">
      <c r="C56" t="s">
        <v>188</v>
      </c>
      <c r="D56" t="s">
        <v>102</v>
      </c>
      <c r="E56" t="s">
        <v>1081</v>
      </c>
    </row>
    <row r="57" spans="3:5">
      <c r="C57" t="s">
        <v>189</v>
      </c>
      <c r="D57" t="s">
        <v>103</v>
      </c>
      <c r="E57" t="s">
        <v>1082</v>
      </c>
    </row>
    <row r="58" spans="3:5">
      <c r="C58" t="s">
        <v>190</v>
      </c>
      <c r="D58" t="s">
        <v>104</v>
      </c>
      <c r="E58" t="s">
        <v>1083</v>
      </c>
    </row>
    <row r="59" spans="3:5">
      <c r="C59" t="s">
        <v>191</v>
      </c>
      <c r="D59" t="s">
        <v>105</v>
      </c>
      <c r="E59" t="s">
        <v>1084</v>
      </c>
    </row>
    <row r="60" spans="3:5">
      <c r="C60" t="s">
        <v>192</v>
      </c>
      <c r="D60" t="s">
        <v>106</v>
      </c>
      <c r="E60" t="s">
        <v>1085</v>
      </c>
    </row>
    <row r="61" spans="3:5">
      <c r="C61" t="s">
        <v>193</v>
      </c>
      <c r="D61" t="s">
        <v>107</v>
      </c>
      <c r="E61" t="s">
        <v>1086</v>
      </c>
    </row>
    <row r="62" spans="3:5">
      <c r="C62" t="s">
        <v>194</v>
      </c>
      <c r="D62" t="s">
        <v>108</v>
      </c>
      <c r="E62" t="s">
        <v>1087</v>
      </c>
    </row>
    <row r="63" spans="3:5">
      <c r="C63" t="s">
        <v>195</v>
      </c>
      <c r="D63" t="s">
        <v>109</v>
      </c>
      <c r="E63" t="s">
        <v>1088</v>
      </c>
    </row>
    <row r="64" spans="3:5">
      <c r="C64" t="s">
        <v>196</v>
      </c>
      <c r="D64" t="s">
        <v>110</v>
      </c>
      <c r="E64" t="s">
        <v>1089</v>
      </c>
    </row>
    <row r="65" spans="3:5">
      <c r="C65" t="s">
        <v>197</v>
      </c>
      <c r="D65" t="s">
        <v>111</v>
      </c>
      <c r="E65" t="s">
        <v>1090</v>
      </c>
    </row>
    <row r="66" spans="3:5">
      <c r="C66" t="s">
        <v>198</v>
      </c>
      <c r="D66" t="s">
        <v>112</v>
      </c>
      <c r="E66" t="s">
        <v>1091</v>
      </c>
    </row>
    <row r="67" spans="3:5">
      <c r="C67" t="s">
        <v>199</v>
      </c>
      <c r="D67" t="s">
        <v>113</v>
      </c>
      <c r="E67" t="s">
        <v>1092</v>
      </c>
    </row>
    <row r="68" spans="3:5">
      <c r="C68" t="s">
        <v>200</v>
      </c>
      <c r="D68" t="s">
        <v>114</v>
      </c>
      <c r="E68" t="s">
        <v>1093</v>
      </c>
    </row>
    <row r="69" spans="3:5">
      <c r="C69" t="s">
        <v>201</v>
      </c>
      <c r="D69" t="s">
        <v>115</v>
      </c>
      <c r="E69" t="s">
        <v>1094</v>
      </c>
    </row>
    <row r="70" spans="3:5">
      <c r="C70" t="s">
        <v>202</v>
      </c>
      <c r="D70" t="s">
        <v>116</v>
      </c>
      <c r="E70" t="s">
        <v>1095</v>
      </c>
    </row>
    <row r="71" spans="3:5">
      <c r="C71" t="s">
        <v>203</v>
      </c>
      <c r="D71" t="s">
        <v>117</v>
      </c>
      <c r="E71" t="s">
        <v>1096</v>
      </c>
    </row>
    <row r="72" spans="3:5">
      <c r="C72" t="s">
        <v>204</v>
      </c>
      <c r="D72" t="s">
        <v>118</v>
      </c>
      <c r="E72" t="s">
        <v>1097</v>
      </c>
    </row>
    <row r="73" spans="3:5">
      <c r="C73" t="s">
        <v>205</v>
      </c>
      <c r="D73" t="s">
        <v>119</v>
      </c>
      <c r="E73" t="s">
        <v>1098</v>
      </c>
    </row>
    <row r="74" spans="3:5">
      <c r="C74" t="s">
        <v>206</v>
      </c>
      <c r="D74" t="s">
        <v>120</v>
      </c>
      <c r="E74" t="s">
        <v>1099</v>
      </c>
    </row>
    <row r="75" spans="3:5">
      <c r="C75" t="s">
        <v>207</v>
      </c>
      <c r="D75" t="s">
        <v>121</v>
      </c>
      <c r="E75" t="s">
        <v>1100</v>
      </c>
    </row>
    <row r="76" spans="3:5">
      <c r="C76" t="s">
        <v>208</v>
      </c>
      <c r="D76" t="s">
        <v>122</v>
      </c>
      <c r="E76" t="s">
        <v>1101</v>
      </c>
    </row>
    <row r="77" spans="3:5">
      <c r="C77" t="s">
        <v>209</v>
      </c>
      <c r="D77" t="s">
        <v>123</v>
      </c>
      <c r="E77" t="s">
        <v>1102</v>
      </c>
    </row>
    <row r="78" spans="3:5">
      <c r="C78" t="s">
        <v>210</v>
      </c>
      <c r="D78" t="s">
        <v>124</v>
      </c>
      <c r="E78" t="s">
        <v>1103</v>
      </c>
    </row>
    <row r="79" spans="3:5">
      <c r="C79" t="s">
        <v>211</v>
      </c>
      <c r="D79" t="s">
        <v>125</v>
      </c>
      <c r="E79" t="s">
        <v>1104</v>
      </c>
    </row>
    <row r="80" spans="3:5">
      <c r="C80" t="s">
        <v>212</v>
      </c>
      <c r="D80" t="s">
        <v>126</v>
      </c>
      <c r="E80" t="s">
        <v>1105</v>
      </c>
    </row>
    <row r="81" spans="3:5">
      <c r="C81" t="s">
        <v>213</v>
      </c>
      <c r="D81" t="s">
        <v>127</v>
      </c>
      <c r="E81" t="s">
        <v>1106</v>
      </c>
    </row>
    <row r="82" spans="3:5">
      <c r="C82" t="s">
        <v>214</v>
      </c>
      <c r="D82" t="s">
        <v>128</v>
      </c>
      <c r="E82" t="s">
        <v>1107</v>
      </c>
    </row>
    <row r="83" spans="3:5">
      <c r="C83" t="s">
        <v>215</v>
      </c>
      <c r="D83" t="s">
        <v>129</v>
      </c>
      <c r="E83" t="s">
        <v>1108</v>
      </c>
    </row>
    <row r="84" spans="3:5">
      <c r="C84" t="s">
        <v>216</v>
      </c>
      <c r="D84" t="s">
        <v>130</v>
      </c>
      <c r="E84" t="s">
        <v>1109</v>
      </c>
    </row>
    <row r="85" spans="3:5">
      <c r="C85" t="s">
        <v>217</v>
      </c>
      <c r="D85" t="s">
        <v>131</v>
      </c>
      <c r="E85" t="s">
        <v>1110</v>
      </c>
    </row>
    <row r="86" spans="3:5">
      <c r="C86" t="s">
        <v>218</v>
      </c>
      <c r="D86" t="s">
        <v>132</v>
      </c>
      <c r="E86" t="s">
        <v>1111</v>
      </c>
    </row>
    <row r="87" spans="3:5">
      <c r="C87" t="s">
        <v>219</v>
      </c>
      <c r="D87" t="s">
        <v>133</v>
      </c>
      <c r="E87" t="s">
        <v>1112</v>
      </c>
    </row>
    <row r="88" spans="3:5">
      <c r="C88" t="s">
        <v>220</v>
      </c>
      <c r="D88" t="s">
        <v>134</v>
      </c>
      <c r="E88" t="s">
        <v>1113</v>
      </c>
    </row>
    <row r="89" spans="3:5">
      <c r="C89" t="s">
        <v>221</v>
      </c>
      <c r="D89" t="s">
        <v>135</v>
      </c>
      <c r="E89" t="s">
        <v>1114</v>
      </c>
    </row>
    <row r="90" spans="3:5">
      <c r="C90" t="s">
        <v>222</v>
      </c>
      <c r="D90" t="s">
        <v>136</v>
      </c>
      <c r="E90" t="s">
        <v>1115</v>
      </c>
    </row>
    <row r="91" spans="3:5">
      <c r="C91" t="s">
        <v>223</v>
      </c>
      <c r="D91" t="s">
        <v>137</v>
      </c>
      <c r="E91" t="s">
        <v>1116</v>
      </c>
    </row>
    <row r="92" spans="3:5">
      <c r="C92" t="s">
        <v>224</v>
      </c>
      <c r="D92" t="s">
        <v>138</v>
      </c>
      <c r="E92" t="s">
        <v>1117</v>
      </c>
    </row>
    <row r="93" spans="3:5">
      <c r="C93" t="s">
        <v>225</v>
      </c>
      <c r="D93" t="s">
        <v>139</v>
      </c>
      <c r="E93" t="s">
        <v>1118</v>
      </c>
    </row>
    <row r="94" spans="3:5">
      <c r="C94" t="s">
        <v>226</v>
      </c>
      <c r="D94" t="s">
        <v>140</v>
      </c>
      <c r="E94" t="s">
        <v>1119</v>
      </c>
    </row>
    <row r="95" spans="3:5">
      <c r="C95" t="s">
        <v>227</v>
      </c>
      <c r="D95" t="s">
        <v>141</v>
      </c>
      <c r="E95" t="s">
        <v>1120</v>
      </c>
    </row>
    <row r="96" spans="3:5">
      <c r="C96" t="s">
        <v>228</v>
      </c>
      <c r="D96" t="s">
        <v>142</v>
      </c>
      <c r="E96" t="s">
        <v>1121</v>
      </c>
    </row>
    <row r="97" spans="3:5">
      <c r="C97" t="s">
        <v>229</v>
      </c>
      <c r="D97" t="s">
        <v>143</v>
      </c>
      <c r="E97" t="s">
        <v>1122</v>
      </c>
    </row>
    <row r="98" spans="3:5">
      <c r="C98" t="s">
        <v>230</v>
      </c>
      <c r="D98" t="s">
        <v>144</v>
      </c>
      <c r="E98" t="s">
        <v>1123</v>
      </c>
    </row>
    <row r="99" spans="3:5">
      <c r="C99" t="s">
        <v>231</v>
      </c>
      <c r="D99" t="s">
        <v>145</v>
      </c>
      <c r="E99" t="s">
        <v>1124</v>
      </c>
    </row>
    <row r="100" spans="3:5">
      <c r="C100" t="s">
        <v>232</v>
      </c>
      <c r="D100" t="s">
        <v>146</v>
      </c>
      <c r="E100" t="s">
        <v>1125</v>
      </c>
    </row>
    <row r="101" spans="3:5">
      <c r="C101" t="s">
        <v>233</v>
      </c>
      <c r="D101" t="s">
        <v>147</v>
      </c>
      <c r="E101" t="s">
        <v>1126</v>
      </c>
    </row>
    <row r="102" spans="3:5">
      <c r="C102" t="s">
        <v>234</v>
      </c>
      <c r="D102" t="s">
        <v>148</v>
      </c>
      <c r="E102" t="s">
        <v>1127</v>
      </c>
    </row>
    <row r="103" spans="3:5">
      <c r="C103" t="s">
        <v>236</v>
      </c>
      <c r="D103" t="s">
        <v>237</v>
      </c>
      <c r="E103" t="s">
        <v>1128</v>
      </c>
    </row>
    <row r="104" spans="3:5">
      <c r="C104" t="s">
        <v>238</v>
      </c>
      <c r="D104" t="s">
        <v>239</v>
      </c>
      <c r="E104" t="s">
        <v>1129</v>
      </c>
    </row>
    <row r="105" spans="3:5">
      <c r="C105" t="s">
        <v>240</v>
      </c>
      <c r="D105" t="s">
        <v>241</v>
      </c>
      <c r="E105" t="s">
        <v>1130</v>
      </c>
    </row>
    <row r="106" spans="3:5">
      <c r="C106" t="s">
        <v>242</v>
      </c>
      <c r="D106" t="s">
        <v>243</v>
      </c>
      <c r="E106" t="s">
        <v>1131</v>
      </c>
    </row>
    <row r="107" spans="3:5">
      <c r="C107" t="s">
        <v>244</v>
      </c>
      <c r="D107" t="s">
        <v>245</v>
      </c>
      <c r="E107" t="s">
        <v>1132</v>
      </c>
    </row>
    <row r="108" spans="3:5">
      <c r="C108" t="s">
        <v>246</v>
      </c>
      <c r="D108" t="s">
        <v>247</v>
      </c>
      <c r="E108" t="s">
        <v>1133</v>
      </c>
    </row>
    <row r="109" spans="3:5">
      <c r="C109" t="s">
        <v>248</v>
      </c>
      <c r="D109" t="s">
        <v>249</v>
      </c>
      <c r="E109" t="s">
        <v>1134</v>
      </c>
    </row>
    <row r="110" spans="3:5">
      <c r="C110" t="s">
        <v>250</v>
      </c>
      <c r="D110" t="s">
        <v>251</v>
      </c>
      <c r="E110" t="s">
        <v>1135</v>
      </c>
    </row>
    <row r="111" spans="3:5">
      <c r="C111" t="s">
        <v>252</v>
      </c>
      <c r="D111" t="s">
        <v>253</v>
      </c>
      <c r="E111" t="s">
        <v>1136</v>
      </c>
    </row>
    <row r="112" spans="3:5">
      <c r="C112" t="s">
        <v>254</v>
      </c>
      <c r="D112" t="s">
        <v>255</v>
      </c>
      <c r="E112" t="s">
        <v>1137</v>
      </c>
    </row>
    <row r="113" spans="3:5">
      <c r="C113" t="s">
        <v>256</v>
      </c>
      <c r="D113" t="s">
        <v>257</v>
      </c>
      <c r="E113" t="s">
        <v>1138</v>
      </c>
    </row>
    <row r="114" spans="3:5">
      <c r="C114" t="s">
        <v>258</v>
      </c>
      <c r="D114" t="s">
        <v>259</v>
      </c>
      <c r="E114" t="s">
        <v>1139</v>
      </c>
    </row>
    <row r="115" spans="3:5">
      <c r="C115" t="s">
        <v>260</v>
      </c>
      <c r="D115" t="s">
        <v>261</v>
      </c>
      <c r="E115" t="s">
        <v>1140</v>
      </c>
    </row>
    <row r="116" spans="3:5">
      <c r="C116" t="s">
        <v>262</v>
      </c>
      <c r="D116" t="s">
        <v>263</v>
      </c>
      <c r="E116" t="s">
        <v>1141</v>
      </c>
    </row>
    <row r="117" spans="3:5">
      <c r="C117" t="s">
        <v>264</v>
      </c>
      <c r="D117" t="s">
        <v>265</v>
      </c>
      <c r="E117" t="s">
        <v>1142</v>
      </c>
    </row>
    <row r="118" spans="3:5">
      <c r="C118" t="s">
        <v>266</v>
      </c>
      <c r="D118" t="s">
        <v>267</v>
      </c>
      <c r="E118" t="s">
        <v>1143</v>
      </c>
    </row>
    <row r="119" spans="3:5">
      <c r="C119" t="s">
        <v>268</v>
      </c>
      <c r="D119" t="s">
        <v>269</v>
      </c>
      <c r="E119" t="s">
        <v>1144</v>
      </c>
    </row>
    <row r="120" spans="3:5">
      <c r="C120" t="s">
        <v>270</v>
      </c>
      <c r="D120" t="s">
        <v>271</v>
      </c>
      <c r="E120" t="s">
        <v>1145</v>
      </c>
    </row>
    <row r="121" spans="3:5">
      <c r="C121" t="s">
        <v>272</v>
      </c>
      <c r="D121" t="s">
        <v>273</v>
      </c>
      <c r="E121" t="s">
        <v>1146</v>
      </c>
    </row>
    <row r="122" spans="3:5">
      <c r="C122" t="s">
        <v>274</v>
      </c>
      <c r="D122" t="s">
        <v>275</v>
      </c>
      <c r="E122" t="s">
        <v>1147</v>
      </c>
    </row>
    <row r="123" spans="3:5">
      <c r="C123" t="s">
        <v>276</v>
      </c>
      <c r="D123" t="s">
        <v>277</v>
      </c>
      <c r="E123" t="s">
        <v>1148</v>
      </c>
    </row>
    <row r="124" spans="3:5">
      <c r="C124" t="s">
        <v>278</v>
      </c>
      <c r="D124" t="s">
        <v>279</v>
      </c>
      <c r="E124" t="s">
        <v>1149</v>
      </c>
    </row>
    <row r="125" spans="3:5">
      <c r="C125" t="s">
        <v>280</v>
      </c>
      <c r="D125" t="s">
        <v>281</v>
      </c>
      <c r="E125" t="s">
        <v>1150</v>
      </c>
    </row>
    <row r="126" spans="3:5">
      <c r="C126" t="s">
        <v>282</v>
      </c>
      <c r="D126" t="s">
        <v>283</v>
      </c>
      <c r="E126" t="s">
        <v>1151</v>
      </c>
    </row>
    <row r="127" spans="3:5">
      <c r="C127" t="s">
        <v>284</v>
      </c>
      <c r="D127" t="s">
        <v>285</v>
      </c>
      <c r="E127" t="s">
        <v>1152</v>
      </c>
    </row>
    <row r="128" spans="3:5">
      <c r="C128" t="s">
        <v>286</v>
      </c>
      <c r="D128" t="s">
        <v>287</v>
      </c>
      <c r="E128" t="s">
        <v>1153</v>
      </c>
    </row>
    <row r="129" spans="3:5">
      <c r="C129" t="s">
        <v>288</v>
      </c>
      <c r="D129" t="s">
        <v>289</v>
      </c>
      <c r="E129" t="s">
        <v>1154</v>
      </c>
    </row>
    <row r="130" spans="3:5">
      <c r="C130" t="s">
        <v>290</v>
      </c>
      <c r="D130" t="s">
        <v>291</v>
      </c>
      <c r="E130" t="s">
        <v>1155</v>
      </c>
    </row>
    <row r="131" spans="3:5">
      <c r="C131" t="s">
        <v>292</v>
      </c>
      <c r="D131" t="s">
        <v>293</v>
      </c>
      <c r="E131" t="s">
        <v>1156</v>
      </c>
    </row>
    <row r="132" spans="3:5">
      <c r="C132" t="s">
        <v>294</v>
      </c>
      <c r="D132" t="s">
        <v>295</v>
      </c>
      <c r="E132" t="s">
        <v>1157</v>
      </c>
    </row>
    <row r="133" spans="3:5">
      <c r="C133" t="s">
        <v>296</v>
      </c>
      <c r="D133" t="s">
        <v>297</v>
      </c>
      <c r="E133" t="s">
        <v>1158</v>
      </c>
    </row>
    <row r="134" spans="3:5">
      <c r="C134" t="s">
        <v>298</v>
      </c>
      <c r="D134" t="s">
        <v>299</v>
      </c>
      <c r="E134" t="s">
        <v>1159</v>
      </c>
    </row>
    <row r="135" spans="3:5">
      <c r="C135" t="s">
        <v>300</v>
      </c>
      <c r="D135" t="s">
        <v>301</v>
      </c>
      <c r="E135" t="s">
        <v>1160</v>
      </c>
    </row>
    <row r="136" spans="3:5">
      <c r="C136" t="s">
        <v>302</v>
      </c>
      <c r="D136" t="s">
        <v>303</v>
      </c>
      <c r="E136" t="s">
        <v>1161</v>
      </c>
    </row>
    <row r="137" spans="3:5">
      <c r="C137" t="s">
        <v>304</v>
      </c>
      <c r="D137" t="s">
        <v>305</v>
      </c>
      <c r="E137" t="s">
        <v>1162</v>
      </c>
    </row>
    <row r="138" spans="3:5">
      <c r="C138" t="s">
        <v>306</v>
      </c>
      <c r="D138" t="s">
        <v>307</v>
      </c>
      <c r="E138" t="s">
        <v>1163</v>
      </c>
    </row>
    <row r="139" spans="3:5">
      <c r="C139" t="s">
        <v>308</v>
      </c>
      <c r="D139" t="s">
        <v>309</v>
      </c>
      <c r="E139" t="s">
        <v>1164</v>
      </c>
    </row>
    <row r="140" spans="3:5">
      <c r="C140" t="s">
        <v>310</v>
      </c>
      <c r="D140" t="s">
        <v>311</v>
      </c>
      <c r="E140" t="s">
        <v>1165</v>
      </c>
    </row>
    <row r="141" spans="3:5">
      <c r="C141" t="s">
        <v>312</v>
      </c>
      <c r="D141" t="s">
        <v>313</v>
      </c>
      <c r="E141" t="s">
        <v>1166</v>
      </c>
    </row>
    <row r="142" spans="3:5">
      <c r="C142" t="s">
        <v>314</v>
      </c>
      <c r="D142" t="s">
        <v>315</v>
      </c>
      <c r="E142" t="s">
        <v>1167</v>
      </c>
    </row>
    <row r="143" spans="3:5">
      <c r="C143" t="s">
        <v>316</v>
      </c>
      <c r="D143" t="s">
        <v>317</v>
      </c>
      <c r="E143" t="s">
        <v>1168</v>
      </c>
    </row>
    <row r="144" spans="3:5">
      <c r="C144" t="s">
        <v>318</v>
      </c>
      <c r="D144" t="s">
        <v>319</v>
      </c>
      <c r="E144" t="s">
        <v>1169</v>
      </c>
    </row>
    <row r="145" spans="3:5">
      <c r="C145" t="s">
        <v>320</v>
      </c>
      <c r="D145" t="s">
        <v>321</v>
      </c>
      <c r="E145" t="s">
        <v>1170</v>
      </c>
    </row>
    <row r="146" spans="3:5">
      <c r="C146" t="s">
        <v>322</v>
      </c>
      <c r="D146" t="s">
        <v>323</v>
      </c>
      <c r="E146" t="s">
        <v>1171</v>
      </c>
    </row>
    <row r="147" spans="3:5">
      <c r="C147" t="s">
        <v>324</v>
      </c>
      <c r="D147" t="s">
        <v>325</v>
      </c>
      <c r="E147" t="s">
        <v>1172</v>
      </c>
    </row>
    <row r="148" spans="3:5">
      <c r="C148" t="s">
        <v>326</v>
      </c>
      <c r="D148" t="s">
        <v>327</v>
      </c>
      <c r="E148" t="s">
        <v>1173</v>
      </c>
    </row>
    <row r="149" spans="3:5">
      <c r="C149" t="s">
        <v>328</v>
      </c>
      <c r="D149" t="s">
        <v>329</v>
      </c>
      <c r="E149" t="s">
        <v>1174</v>
      </c>
    </row>
    <row r="150" spans="3:5">
      <c r="C150" t="s">
        <v>330</v>
      </c>
      <c r="D150" t="s">
        <v>331</v>
      </c>
      <c r="E150" t="s">
        <v>1175</v>
      </c>
    </row>
    <row r="151" spans="3:5">
      <c r="C151" t="s">
        <v>332</v>
      </c>
      <c r="D151" t="s">
        <v>333</v>
      </c>
      <c r="E151" t="s">
        <v>1176</v>
      </c>
    </row>
    <row r="152" spans="3:5">
      <c r="C152" t="s">
        <v>334</v>
      </c>
      <c r="D152" t="s">
        <v>335</v>
      </c>
      <c r="E152" t="s">
        <v>1177</v>
      </c>
    </row>
    <row r="153" spans="3:5">
      <c r="C153" t="s">
        <v>336</v>
      </c>
      <c r="D153" t="s">
        <v>337</v>
      </c>
      <c r="E153" t="s">
        <v>1178</v>
      </c>
    </row>
    <row r="154" spans="3:5">
      <c r="C154" t="s">
        <v>338</v>
      </c>
      <c r="D154" t="s">
        <v>339</v>
      </c>
      <c r="E154" t="s">
        <v>1179</v>
      </c>
    </row>
    <row r="155" spans="3:5">
      <c r="C155" t="s">
        <v>340</v>
      </c>
      <c r="D155" t="s">
        <v>341</v>
      </c>
      <c r="E155" t="s">
        <v>1180</v>
      </c>
    </row>
    <row r="156" spans="3:5">
      <c r="C156" t="s">
        <v>342</v>
      </c>
      <c r="D156" t="s">
        <v>343</v>
      </c>
      <c r="E156" t="s">
        <v>1181</v>
      </c>
    </row>
    <row r="157" spans="3:5">
      <c r="C157" t="s">
        <v>344</v>
      </c>
      <c r="D157" t="s">
        <v>345</v>
      </c>
      <c r="E157" t="s">
        <v>1182</v>
      </c>
    </row>
    <row r="158" spans="3:5">
      <c r="C158" t="s">
        <v>346</v>
      </c>
      <c r="D158" t="s">
        <v>347</v>
      </c>
      <c r="E158" t="s">
        <v>1183</v>
      </c>
    </row>
    <row r="159" spans="3:5">
      <c r="C159" t="s">
        <v>348</v>
      </c>
      <c r="D159" t="s">
        <v>349</v>
      </c>
      <c r="E159" t="s">
        <v>1184</v>
      </c>
    </row>
    <row r="160" spans="3:5">
      <c r="C160" t="s">
        <v>350</v>
      </c>
      <c r="D160" t="s">
        <v>351</v>
      </c>
      <c r="E160" t="s">
        <v>1185</v>
      </c>
    </row>
    <row r="161" spans="3:5">
      <c r="C161" t="s">
        <v>352</v>
      </c>
      <c r="D161" t="s">
        <v>353</v>
      </c>
      <c r="E161" t="s">
        <v>1186</v>
      </c>
    </row>
    <row r="162" spans="3:5">
      <c r="C162" t="s">
        <v>354</v>
      </c>
      <c r="D162" t="s">
        <v>355</v>
      </c>
      <c r="E162" t="s">
        <v>1187</v>
      </c>
    </row>
    <row r="163" spans="3:5">
      <c r="C163" t="s">
        <v>356</v>
      </c>
      <c r="D163" t="s">
        <v>357</v>
      </c>
      <c r="E163" t="s">
        <v>1188</v>
      </c>
    </row>
    <row r="164" spans="3:5">
      <c r="C164" t="s">
        <v>358</v>
      </c>
      <c r="D164" t="s">
        <v>359</v>
      </c>
      <c r="E164" t="s">
        <v>1189</v>
      </c>
    </row>
    <row r="165" spans="3:5">
      <c r="C165" t="s">
        <v>360</v>
      </c>
      <c r="D165" t="s">
        <v>361</v>
      </c>
      <c r="E165" t="s">
        <v>1190</v>
      </c>
    </row>
    <row r="166" spans="3:5">
      <c r="C166" t="s">
        <v>362</v>
      </c>
      <c r="D166" t="s">
        <v>363</v>
      </c>
      <c r="E166" t="s">
        <v>1191</v>
      </c>
    </row>
    <row r="167" spans="3:5">
      <c r="C167" t="s">
        <v>364</v>
      </c>
      <c r="D167" t="s">
        <v>365</v>
      </c>
      <c r="E167" t="s">
        <v>1192</v>
      </c>
    </row>
    <row r="168" spans="3:5">
      <c r="C168" t="s">
        <v>366</v>
      </c>
      <c r="D168" t="s">
        <v>367</v>
      </c>
      <c r="E168" t="s">
        <v>1193</v>
      </c>
    </row>
    <row r="169" spans="3:5">
      <c r="C169" t="s">
        <v>368</v>
      </c>
      <c r="D169" t="s">
        <v>369</v>
      </c>
      <c r="E169" t="s">
        <v>1194</v>
      </c>
    </row>
    <row r="170" spans="3:5">
      <c r="C170" t="s">
        <v>370</v>
      </c>
      <c r="D170" t="s">
        <v>371</v>
      </c>
      <c r="E170" t="s">
        <v>1195</v>
      </c>
    </row>
    <row r="171" spans="3:5">
      <c r="C171" t="s">
        <v>372</v>
      </c>
      <c r="D171" t="s">
        <v>373</v>
      </c>
      <c r="E171" t="s">
        <v>1196</v>
      </c>
    </row>
    <row r="172" spans="3:5">
      <c r="C172" t="s">
        <v>374</v>
      </c>
      <c r="D172" t="s">
        <v>375</v>
      </c>
      <c r="E172" t="s">
        <v>1197</v>
      </c>
    </row>
    <row r="173" spans="3:5">
      <c r="C173" t="s">
        <v>376</v>
      </c>
      <c r="D173" t="s">
        <v>377</v>
      </c>
      <c r="E173" t="s">
        <v>1198</v>
      </c>
    </row>
    <row r="174" spans="3:5">
      <c r="C174" t="s">
        <v>378</v>
      </c>
      <c r="D174" t="s">
        <v>379</v>
      </c>
      <c r="E174" t="s">
        <v>1199</v>
      </c>
    </row>
    <row r="175" spans="3:5">
      <c r="C175" t="s">
        <v>380</v>
      </c>
      <c r="D175" t="s">
        <v>381</v>
      </c>
      <c r="E175" t="s">
        <v>1200</v>
      </c>
    </row>
    <row r="176" spans="3:5">
      <c r="C176" t="s">
        <v>382</v>
      </c>
      <c r="D176" t="s">
        <v>383</v>
      </c>
      <c r="E176" t="s">
        <v>1201</v>
      </c>
    </row>
    <row r="177" spans="3:5">
      <c r="C177" t="s">
        <v>384</v>
      </c>
      <c r="D177" t="s">
        <v>385</v>
      </c>
      <c r="E177" t="s">
        <v>1202</v>
      </c>
    </row>
    <row r="178" spans="3:5">
      <c r="C178" t="s">
        <v>386</v>
      </c>
      <c r="D178" t="s">
        <v>387</v>
      </c>
      <c r="E178" t="s">
        <v>1203</v>
      </c>
    </row>
    <row r="179" spans="3:5">
      <c r="C179" t="s">
        <v>388</v>
      </c>
      <c r="D179" t="s">
        <v>389</v>
      </c>
      <c r="E179" t="s">
        <v>1204</v>
      </c>
    </row>
    <row r="180" spans="3:5">
      <c r="C180" t="s">
        <v>390</v>
      </c>
      <c r="D180" t="s">
        <v>391</v>
      </c>
      <c r="E180" t="s">
        <v>1205</v>
      </c>
    </row>
    <row r="181" spans="3:5">
      <c r="C181" t="s">
        <v>392</v>
      </c>
      <c r="D181" t="s">
        <v>393</v>
      </c>
      <c r="E181" t="s">
        <v>1206</v>
      </c>
    </row>
    <row r="182" spans="3:5">
      <c r="C182" t="s">
        <v>394</v>
      </c>
      <c r="D182" t="s">
        <v>395</v>
      </c>
      <c r="E182" t="s">
        <v>1207</v>
      </c>
    </row>
    <row r="183" spans="3:5">
      <c r="C183" t="s">
        <v>396</v>
      </c>
      <c r="D183" t="s">
        <v>397</v>
      </c>
      <c r="E183" t="s">
        <v>1208</v>
      </c>
    </row>
    <row r="184" spans="3:5">
      <c r="C184" t="s">
        <v>398</v>
      </c>
      <c r="D184" t="s">
        <v>399</v>
      </c>
      <c r="E184" t="s">
        <v>1209</v>
      </c>
    </row>
    <row r="185" spans="3:5">
      <c r="C185" t="s">
        <v>400</v>
      </c>
      <c r="D185" t="s">
        <v>401</v>
      </c>
      <c r="E185" t="s">
        <v>1210</v>
      </c>
    </row>
    <row r="186" spans="3:5">
      <c r="C186" t="s">
        <v>402</v>
      </c>
      <c r="D186" t="s">
        <v>403</v>
      </c>
      <c r="E186" t="s">
        <v>1211</v>
      </c>
    </row>
    <row r="187" spans="3:5">
      <c r="C187" t="s">
        <v>404</v>
      </c>
      <c r="D187" t="s">
        <v>405</v>
      </c>
      <c r="E187" t="s">
        <v>1212</v>
      </c>
    </row>
    <row r="188" spans="3:5">
      <c r="C188" t="s">
        <v>406</v>
      </c>
      <c r="D188" t="s">
        <v>407</v>
      </c>
      <c r="E188" t="s">
        <v>1213</v>
      </c>
    </row>
    <row r="189" spans="3:5">
      <c r="C189" t="s">
        <v>408</v>
      </c>
      <c r="D189" t="s">
        <v>409</v>
      </c>
      <c r="E189" t="s">
        <v>1214</v>
      </c>
    </row>
    <row r="190" spans="3:5">
      <c r="C190" t="s">
        <v>410</v>
      </c>
      <c r="D190" t="s">
        <v>411</v>
      </c>
      <c r="E190" t="s">
        <v>1215</v>
      </c>
    </row>
    <row r="191" spans="3:5">
      <c r="C191" t="s">
        <v>412</v>
      </c>
      <c r="D191" t="s">
        <v>413</v>
      </c>
      <c r="E191" t="s">
        <v>1216</v>
      </c>
    </row>
    <row r="192" spans="3:5">
      <c r="C192" t="s">
        <v>414</v>
      </c>
      <c r="D192" t="s">
        <v>415</v>
      </c>
      <c r="E192" t="s">
        <v>1217</v>
      </c>
    </row>
    <row r="193" spans="3:5">
      <c r="C193" t="s">
        <v>416</v>
      </c>
      <c r="D193" t="s">
        <v>417</v>
      </c>
      <c r="E193" t="s">
        <v>1218</v>
      </c>
    </row>
    <row r="194" spans="3:5">
      <c r="C194" t="s">
        <v>418</v>
      </c>
      <c r="D194" t="s">
        <v>419</v>
      </c>
      <c r="E194" t="s">
        <v>1219</v>
      </c>
    </row>
    <row r="195" spans="3:5">
      <c r="C195" t="s">
        <v>420</v>
      </c>
      <c r="D195" t="s">
        <v>421</v>
      </c>
      <c r="E195" t="s">
        <v>1220</v>
      </c>
    </row>
    <row r="196" spans="3:5">
      <c r="C196" t="s">
        <v>422</v>
      </c>
      <c r="D196" t="s">
        <v>423</v>
      </c>
      <c r="E196" t="s">
        <v>1221</v>
      </c>
    </row>
    <row r="197" spans="3:5">
      <c r="C197" t="s">
        <v>424</v>
      </c>
      <c r="D197" t="s">
        <v>425</v>
      </c>
      <c r="E197" t="s">
        <v>1222</v>
      </c>
    </row>
    <row r="198" spans="3:5">
      <c r="C198" t="s">
        <v>426</v>
      </c>
      <c r="D198" t="s">
        <v>427</v>
      </c>
      <c r="E198" t="s">
        <v>1223</v>
      </c>
    </row>
    <row r="199" spans="3:5">
      <c r="C199" t="s">
        <v>428</v>
      </c>
      <c r="D199" t="s">
        <v>429</v>
      </c>
      <c r="E199" t="s">
        <v>1224</v>
      </c>
    </row>
    <row r="200" spans="3:5">
      <c r="C200" t="s">
        <v>430</v>
      </c>
      <c r="D200" t="s">
        <v>431</v>
      </c>
      <c r="E200" t="s">
        <v>1225</v>
      </c>
    </row>
    <row r="201" spans="3:5">
      <c r="C201" t="s">
        <v>432</v>
      </c>
      <c r="D201" t="s">
        <v>433</v>
      </c>
      <c r="E201" t="s">
        <v>1226</v>
      </c>
    </row>
    <row r="202" spans="3:5">
      <c r="C202" t="s">
        <v>434</v>
      </c>
      <c r="D202" t="s">
        <v>435</v>
      </c>
      <c r="E202" t="s">
        <v>1227</v>
      </c>
    </row>
    <row r="203" spans="3:5">
      <c r="C203" t="s">
        <v>436</v>
      </c>
      <c r="D203" t="s">
        <v>437</v>
      </c>
      <c r="E203" t="s">
        <v>1228</v>
      </c>
    </row>
    <row r="204" spans="3:5">
      <c r="C204" t="s">
        <v>438</v>
      </c>
      <c r="D204" t="s">
        <v>439</v>
      </c>
      <c r="E204" t="s">
        <v>1229</v>
      </c>
    </row>
    <row r="205" spans="3:5">
      <c r="C205" t="s">
        <v>440</v>
      </c>
      <c r="D205" t="s">
        <v>441</v>
      </c>
      <c r="E205" t="s">
        <v>1230</v>
      </c>
    </row>
    <row r="206" spans="3:5">
      <c r="C206" t="s">
        <v>442</v>
      </c>
      <c r="D206" t="s">
        <v>443</v>
      </c>
      <c r="E206" t="s">
        <v>1231</v>
      </c>
    </row>
    <row r="207" spans="3:5">
      <c r="C207" t="s">
        <v>444</v>
      </c>
      <c r="D207" t="s">
        <v>445</v>
      </c>
      <c r="E207" t="s">
        <v>1232</v>
      </c>
    </row>
    <row r="208" spans="3:5">
      <c r="C208" t="s">
        <v>446</v>
      </c>
      <c r="D208" t="s">
        <v>447</v>
      </c>
      <c r="E208" t="s">
        <v>1233</v>
      </c>
    </row>
    <row r="209" spans="3:5">
      <c r="C209" t="s">
        <v>448</v>
      </c>
      <c r="D209" t="s">
        <v>449</v>
      </c>
      <c r="E209" t="s">
        <v>1234</v>
      </c>
    </row>
    <row r="210" spans="3:5">
      <c r="C210" t="s">
        <v>450</v>
      </c>
      <c r="D210" t="s">
        <v>451</v>
      </c>
      <c r="E210" t="s">
        <v>1235</v>
      </c>
    </row>
    <row r="211" spans="3:5">
      <c r="C211" t="s">
        <v>452</v>
      </c>
      <c r="D211" t="s">
        <v>453</v>
      </c>
      <c r="E211" t="s">
        <v>1236</v>
      </c>
    </row>
    <row r="212" spans="3:5">
      <c r="C212" t="s">
        <v>454</v>
      </c>
      <c r="D212" t="s">
        <v>455</v>
      </c>
      <c r="E212" t="s">
        <v>1237</v>
      </c>
    </row>
    <row r="213" spans="3:5">
      <c r="C213" t="s">
        <v>456</v>
      </c>
      <c r="D213" t="s">
        <v>457</v>
      </c>
      <c r="E213" t="s">
        <v>1238</v>
      </c>
    </row>
    <row r="214" spans="3:5">
      <c r="C214" t="s">
        <v>458</v>
      </c>
      <c r="D214" t="s">
        <v>459</v>
      </c>
      <c r="E214" t="s">
        <v>1239</v>
      </c>
    </row>
    <row r="215" spans="3:5">
      <c r="C215" t="s">
        <v>460</v>
      </c>
      <c r="D215" t="s">
        <v>461</v>
      </c>
      <c r="E215" t="s">
        <v>1240</v>
      </c>
    </row>
    <row r="216" spans="3:5">
      <c r="C216" t="s">
        <v>462</v>
      </c>
      <c r="D216" t="s">
        <v>463</v>
      </c>
      <c r="E216" t="s">
        <v>1241</v>
      </c>
    </row>
    <row r="217" spans="3:5">
      <c r="C217" t="s">
        <v>464</v>
      </c>
      <c r="D217" t="s">
        <v>465</v>
      </c>
      <c r="E217" t="s">
        <v>1242</v>
      </c>
    </row>
    <row r="218" spans="3:5">
      <c r="C218" t="s">
        <v>466</v>
      </c>
      <c r="D218" t="s">
        <v>467</v>
      </c>
      <c r="E218" t="s">
        <v>1243</v>
      </c>
    </row>
    <row r="219" spans="3:5">
      <c r="C219" t="s">
        <v>468</v>
      </c>
      <c r="D219" t="s">
        <v>469</v>
      </c>
      <c r="E219" t="s">
        <v>1244</v>
      </c>
    </row>
    <row r="220" spans="3:5">
      <c r="C220" t="s">
        <v>470</v>
      </c>
      <c r="D220" t="s">
        <v>471</v>
      </c>
      <c r="E220" t="s">
        <v>1245</v>
      </c>
    </row>
    <row r="221" spans="3:5">
      <c r="C221" t="s">
        <v>472</v>
      </c>
      <c r="D221" t="s">
        <v>473</v>
      </c>
      <c r="E221" t="s">
        <v>1246</v>
      </c>
    </row>
    <row r="222" spans="3:5">
      <c r="C222" t="s">
        <v>474</v>
      </c>
      <c r="D222" t="s">
        <v>475</v>
      </c>
      <c r="E222" t="s">
        <v>1247</v>
      </c>
    </row>
    <row r="223" spans="3:5">
      <c r="C223" t="s">
        <v>476</v>
      </c>
      <c r="D223" t="s">
        <v>477</v>
      </c>
      <c r="E223" t="s">
        <v>1248</v>
      </c>
    </row>
    <row r="224" spans="3:5">
      <c r="C224" t="s">
        <v>478</v>
      </c>
      <c r="D224" t="s">
        <v>479</v>
      </c>
      <c r="E224" t="s">
        <v>1249</v>
      </c>
    </row>
    <row r="225" spans="3:5">
      <c r="C225" t="s">
        <v>480</v>
      </c>
      <c r="D225" t="s">
        <v>481</v>
      </c>
      <c r="E225" t="s">
        <v>1250</v>
      </c>
    </row>
    <row r="226" spans="3:5">
      <c r="C226" t="s">
        <v>482</v>
      </c>
      <c r="D226" t="s">
        <v>483</v>
      </c>
      <c r="E226" t="s">
        <v>1251</v>
      </c>
    </row>
    <row r="227" spans="3:5">
      <c r="C227" t="s">
        <v>484</v>
      </c>
      <c r="D227" t="s">
        <v>485</v>
      </c>
      <c r="E227" t="s">
        <v>1252</v>
      </c>
    </row>
    <row r="228" spans="3:5">
      <c r="C228" t="s">
        <v>486</v>
      </c>
      <c r="D228" t="s">
        <v>487</v>
      </c>
      <c r="E228" t="s">
        <v>1253</v>
      </c>
    </row>
    <row r="229" spans="3:5">
      <c r="C229" t="s">
        <v>488</v>
      </c>
      <c r="D229" t="s">
        <v>489</v>
      </c>
      <c r="E229" t="s">
        <v>1254</v>
      </c>
    </row>
    <row r="230" spans="3:5">
      <c r="C230" t="s">
        <v>490</v>
      </c>
      <c r="D230" t="s">
        <v>491</v>
      </c>
      <c r="E230" t="s">
        <v>1255</v>
      </c>
    </row>
    <row r="231" spans="3:5">
      <c r="C231" t="s">
        <v>492</v>
      </c>
      <c r="D231" t="s">
        <v>493</v>
      </c>
      <c r="E231" t="s">
        <v>1256</v>
      </c>
    </row>
    <row r="232" spans="3:5">
      <c r="C232" t="s">
        <v>494</v>
      </c>
      <c r="D232" t="s">
        <v>495</v>
      </c>
      <c r="E232" t="s">
        <v>1257</v>
      </c>
    </row>
    <row r="233" spans="3:5">
      <c r="C233" t="s">
        <v>496</v>
      </c>
      <c r="D233" t="s">
        <v>497</v>
      </c>
      <c r="E233" t="s">
        <v>1258</v>
      </c>
    </row>
    <row r="234" spans="3:5">
      <c r="C234" t="s">
        <v>498</v>
      </c>
      <c r="D234" t="s">
        <v>499</v>
      </c>
      <c r="E234" t="s">
        <v>1259</v>
      </c>
    </row>
    <row r="235" spans="3:5">
      <c r="C235" t="s">
        <v>500</v>
      </c>
      <c r="D235" t="s">
        <v>501</v>
      </c>
      <c r="E235" t="s">
        <v>1260</v>
      </c>
    </row>
    <row r="236" spans="3:5">
      <c r="C236" t="s">
        <v>502</v>
      </c>
      <c r="D236" t="s">
        <v>503</v>
      </c>
      <c r="E236" t="s">
        <v>1261</v>
      </c>
    </row>
    <row r="237" spans="3:5">
      <c r="C237" t="s">
        <v>504</v>
      </c>
      <c r="D237" t="s">
        <v>505</v>
      </c>
      <c r="E237" t="s">
        <v>1262</v>
      </c>
    </row>
    <row r="238" spans="3:5">
      <c r="C238" t="s">
        <v>506</v>
      </c>
      <c r="D238" t="s">
        <v>507</v>
      </c>
      <c r="E238" t="s">
        <v>1263</v>
      </c>
    </row>
    <row r="239" spans="3:5">
      <c r="C239" t="s">
        <v>508</v>
      </c>
      <c r="D239" t="s">
        <v>509</v>
      </c>
      <c r="E239" t="s">
        <v>1264</v>
      </c>
    </row>
    <row r="240" spans="3:5">
      <c r="C240" t="s">
        <v>510</v>
      </c>
      <c r="D240" t="s">
        <v>511</v>
      </c>
      <c r="E240" t="s">
        <v>1265</v>
      </c>
    </row>
    <row r="241" spans="3:5">
      <c r="C241" t="s">
        <v>512</v>
      </c>
      <c r="D241" t="s">
        <v>513</v>
      </c>
      <c r="E241" t="s">
        <v>1266</v>
      </c>
    </row>
    <row r="242" spans="3:5">
      <c r="C242" t="s">
        <v>514</v>
      </c>
      <c r="D242" t="s">
        <v>515</v>
      </c>
      <c r="E242" t="s">
        <v>1267</v>
      </c>
    </row>
    <row r="243" spans="3:5">
      <c r="C243" t="s">
        <v>516</v>
      </c>
      <c r="D243" t="s">
        <v>517</v>
      </c>
      <c r="E243" t="s">
        <v>1268</v>
      </c>
    </row>
    <row r="244" spans="3:5">
      <c r="C244" t="s">
        <v>518</v>
      </c>
      <c r="D244" t="s">
        <v>519</v>
      </c>
      <c r="E244" t="s">
        <v>1269</v>
      </c>
    </row>
    <row r="245" spans="3:5">
      <c r="C245" t="s">
        <v>520</v>
      </c>
      <c r="D245" t="s">
        <v>521</v>
      </c>
      <c r="E245" t="s">
        <v>1270</v>
      </c>
    </row>
    <row r="246" spans="3:5">
      <c r="C246" t="s">
        <v>522</v>
      </c>
      <c r="D246" t="s">
        <v>523</v>
      </c>
      <c r="E246" t="s">
        <v>1271</v>
      </c>
    </row>
    <row r="247" spans="3:5">
      <c r="C247" t="s">
        <v>524</v>
      </c>
      <c r="D247" t="s">
        <v>525</v>
      </c>
      <c r="E247" t="s">
        <v>1272</v>
      </c>
    </row>
    <row r="248" spans="3:5">
      <c r="C248" t="s">
        <v>526</v>
      </c>
      <c r="D248" t="s">
        <v>527</v>
      </c>
      <c r="E248" t="s">
        <v>1273</v>
      </c>
    </row>
    <row r="249" spans="3:5">
      <c r="C249" t="s">
        <v>528</v>
      </c>
      <c r="D249" t="s">
        <v>529</v>
      </c>
      <c r="E249" t="s">
        <v>1274</v>
      </c>
    </row>
    <row r="250" spans="3:5">
      <c r="C250" t="s">
        <v>530</v>
      </c>
      <c r="D250" t="s">
        <v>531</v>
      </c>
      <c r="E250" t="s">
        <v>1275</v>
      </c>
    </row>
    <row r="251" spans="3:5">
      <c r="C251" t="s">
        <v>532</v>
      </c>
      <c r="D251" t="s">
        <v>533</v>
      </c>
      <c r="E251" t="s">
        <v>1276</v>
      </c>
    </row>
    <row r="252" spans="3:5">
      <c r="C252" t="s">
        <v>534</v>
      </c>
      <c r="D252" t="s">
        <v>535</v>
      </c>
      <c r="E252" t="s">
        <v>1277</v>
      </c>
    </row>
    <row r="253" spans="3:5">
      <c r="C253" t="s">
        <v>536</v>
      </c>
      <c r="D253" t="s">
        <v>537</v>
      </c>
      <c r="E253" t="s">
        <v>1278</v>
      </c>
    </row>
    <row r="254" spans="3:5">
      <c r="C254" t="s">
        <v>538</v>
      </c>
      <c r="D254" t="s">
        <v>539</v>
      </c>
      <c r="E254" t="s">
        <v>1279</v>
      </c>
    </row>
    <row r="255" spans="3:5">
      <c r="C255" t="s">
        <v>540</v>
      </c>
      <c r="D255" t="s">
        <v>541</v>
      </c>
      <c r="E255" t="s">
        <v>1280</v>
      </c>
    </row>
    <row r="256" spans="3:5">
      <c r="C256" t="s">
        <v>542</v>
      </c>
      <c r="D256" t="s">
        <v>543</v>
      </c>
      <c r="E256" t="s">
        <v>1281</v>
      </c>
    </row>
    <row r="257" spans="3:5">
      <c r="C257" t="s">
        <v>544</v>
      </c>
      <c r="D257" t="s">
        <v>545</v>
      </c>
      <c r="E257" t="s">
        <v>1282</v>
      </c>
    </row>
    <row r="258" spans="3:5">
      <c r="C258" t="s">
        <v>546</v>
      </c>
      <c r="D258" t="s">
        <v>547</v>
      </c>
      <c r="E258" t="s">
        <v>1283</v>
      </c>
    </row>
    <row r="259" spans="3:5">
      <c r="C259" t="s">
        <v>548</v>
      </c>
      <c r="D259" t="s">
        <v>549</v>
      </c>
      <c r="E259" t="s">
        <v>1284</v>
      </c>
    </row>
    <row r="260" spans="3:5">
      <c r="C260" t="s">
        <v>550</v>
      </c>
      <c r="D260" t="s">
        <v>551</v>
      </c>
      <c r="E260" t="s">
        <v>1285</v>
      </c>
    </row>
    <row r="261" spans="3:5">
      <c r="C261" t="s">
        <v>552</v>
      </c>
      <c r="D261" t="s">
        <v>553</v>
      </c>
      <c r="E261" t="s">
        <v>1286</v>
      </c>
    </row>
    <row r="262" spans="3:5">
      <c r="C262" t="s">
        <v>554</v>
      </c>
      <c r="D262" t="s">
        <v>555</v>
      </c>
      <c r="E262" t="s">
        <v>1287</v>
      </c>
    </row>
    <row r="263" spans="3:5">
      <c r="C263" t="s">
        <v>556</v>
      </c>
      <c r="D263" t="s">
        <v>557</v>
      </c>
      <c r="E263" t="s">
        <v>1288</v>
      </c>
    </row>
    <row r="264" spans="3:5">
      <c r="C264" t="s">
        <v>558</v>
      </c>
      <c r="D264" t="s">
        <v>559</v>
      </c>
      <c r="E264" t="s">
        <v>1289</v>
      </c>
    </row>
    <row r="265" spans="3:5">
      <c r="C265" t="s">
        <v>560</v>
      </c>
      <c r="D265" t="s">
        <v>561</v>
      </c>
      <c r="E265" t="s">
        <v>1290</v>
      </c>
    </row>
    <row r="266" spans="3:5">
      <c r="C266" t="s">
        <v>562</v>
      </c>
      <c r="D266" t="s">
        <v>563</v>
      </c>
      <c r="E266" t="s">
        <v>1291</v>
      </c>
    </row>
    <row r="267" spans="3:5">
      <c r="C267" t="s">
        <v>564</v>
      </c>
      <c r="D267" t="s">
        <v>565</v>
      </c>
      <c r="E267" t="s">
        <v>1292</v>
      </c>
    </row>
    <row r="268" spans="3:5">
      <c r="C268" t="s">
        <v>566</v>
      </c>
      <c r="D268" t="s">
        <v>567</v>
      </c>
      <c r="E268" t="s">
        <v>1293</v>
      </c>
    </row>
    <row r="269" spans="3:5">
      <c r="C269" t="s">
        <v>568</v>
      </c>
      <c r="D269" t="s">
        <v>569</v>
      </c>
      <c r="E269" t="s">
        <v>1294</v>
      </c>
    </row>
    <row r="270" spans="3:5">
      <c r="C270" t="s">
        <v>570</v>
      </c>
      <c r="D270" t="s">
        <v>571</v>
      </c>
      <c r="E270" t="s">
        <v>1295</v>
      </c>
    </row>
    <row r="271" spans="3:5">
      <c r="C271" t="s">
        <v>572</v>
      </c>
      <c r="D271" t="s">
        <v>573</v>
      </c>
      <c r="E271" t="s">
        <v>1296</v>
      </c>
    </row>
    <row r="272" spans="3:5">
      <c r="C272" t="s">
        <v>574</v>
      </c>
      <c r="D272" t="s">
        <v>575</v>
      </c>
      <c r="E272" t="s">
        <v>1297</v>
      </c>
    </row>
    <row r="273" spans="3:5">
      <c r="C273" t="s">
        <v>576</v>
      </c>
      <c r="D273" t="s">
        <v>577</v>
      </c>
      <c r="E273" t="s">
        <v>1298</v>
      </c>
    </row>
    <row r="274" spans="3:5">
      <c r="C274" t="s">
        <v>578</v>
      </c>
      <c r="D274" t="s">
        <v>579</v>
      </c>
      <c r="E274" t="s">
        <v>1299</v>
      </c>
    </row>
    <row r="275" spans="3:5">
      <c r="C275" t="s">
        <v>580</v>
      </c>
      <c r="D275" t="s">
        <v>581</v>
      </c>
      <c r="E275" t="s">
        <v>1300</v>
      </c>
    </row>
    <row r="276" spans="3:5">
      <c r="C276" t="s">
        <v>582</v>
      </c>
      <c r="D276" t="s">
        <v>583</v>
      </c>
      <c r="E276" t="s">
        <v>1301</v>
      </c>
    </row>
    <row r="277" spans="3:5">
      <c r="C277" t="s">
        <v>584</v>
      </c>
      <c r="D277" t="s">
        <v>585</v>
      </c>
      <c r="E277" t="s">
        <v>1302</v>
      </c>
    </row>
    <row r="278" spans="3:5">
      <c r="C278" t="s">
        <v>586</v>
      </c>
      <c r="D278" t="s">
        <v>587</v>
      </c>
      <c r="E278" t="s">
        <v>1303</v>
      </c>
    </row>
    <row r="279" spans="3:5">
      <c r="C279" t="s">
        <v>588</v>
      </c>
      <c r="D279" t="s">
        <v>589</v>
      </c>
      <c r="E279" t="s">
        <v>1304</v>
      </c>
    </row>
    <row r="280" spans="3:5">
      <c r="C280" t="s">
        <v>590</v>
      </c>
      <c r="D280" t="s">
        <v>591</v>
      </c>
      <c r="E280" t="s">
        <v>1305</v>
      </c>
    </row>
    <row r="281" spans="3:5">
      <c r="C281" t="s">
        <v>592</v>
      </c>
      <c r="D281" t="s">
        <v>593</v>
      </c>
      <c r="E281" t="s">
        <v>1306</v>
      </c>
    </row>
    <row r="282" spans="3:5">
      <c r="C282" t="s">
        <v>594</v>
      </c>
      <c r="D282" t="s">
        <v>595</v>
      </c>
      <c r="E282" t="s">
        <v>1307</v>
      </c>
    </row>
    <row r="283" spans="3:5">
      <c r="C283" t="s">
        <v>596</v>
      </c>
      <c r="D283" t="s">
        <v>597</v>
      </c>
      <c r="E283" t="s">
        <v>1308</v>
      </c>
    </row>
    <row r="284" spans="3:5">
      <c r="C284" t="s">
        <v>598</v>
      </c>
      <c r="D284" t="s">
        <v>599</v>
      </c>
      <c r="E284" t="s">
        <v>1309</v>
      </c>
    </row>
    <row r="285" spans="3:5">
      <c r="C285" t="s">
        <v>600</v>
      </c>
      <c r="D285" t="s">
        <v>601</v>
      </c>
      <c r="E285" t="s">
        <v>1310</v>
      </c>
    </row>
    <row r="286" spans="3:5">
      <c r="C286" t="s">
        <v>602</v>
      </c>
      <c r="D286" t="s">
        <v>603</v>
      </c>
      <c r="E286" t="s">
        <v>1311</v>
      </c>
    </row>
    <row r="287" spans="3:5">
      <c r="C287" t="s">
        <v>604</v>
      </c>
      <c r="D287" t="s">
        <v>605</v>
      </c>
      <c r="E287" t="s">
        <v>1312</v>
      </c>
    </row>
    <row r="288" spans="3:5">
      <c r="C288" t="s">
        <v>606</v>
      </c>
      <c r="D288" t="s">
        <v>607</v>
      </c>
      <c r="E288" t="s">
        <v>1313</v>
      </c>
    </row>
    <row r="289" spans="3:5">
      <c r="C289" t="s">
        <v>608</v>
      </c>
      <c r="D289" t="s">
        <v>609</v>
      </c>
      <c r="E289" t="s">
        <v>1314</v>
      </c>
    </row>
    <row r="290" spans="3:5">
      <c r="C290" t="s">
        <v>610</v>
      </c>
      <c r="D290" t="s">
        <v>611</v>
      </c>
      <c r="E290" t="s">
        <v>1315</v>
      </c>
    </row>
    <row r="291" spans="3:5">
      <c r="C291" t="s">
        <v>612</v>
      </c>
      <c r="D291" t="s">
        <v>613</v>
      </c>
      <c r="E291" t="s">
        <v>1316</v>
      </c>
    </row>
    <row r="292" spans="3:5">
      <c r="C292" t="s">
        <v>614</v>
      </c>
      <c r="D292" t="s">
        <v>615</v>
      </c>
      <c r="E292" t="s">
        <v>1317</v>
      </c>
    </row>
    <row r="293" spans="3:5">
      <c r="C293" t="s">
        <v>616</v>
      </c>
      <c r="D293" t="s">
        <v>617</v>
      </c>
      <c r="E293" t="s">
        <v>1318</v>
      </c>
    </row>
    <row r="294" spans="3:5">
      <c r="C294" t="s">
        <v>618</v>
      </c>
      <c r="D294" t="s">
        <v>619</v>
      </c>
      <c r="E294" t="s">
        <v>1319</v>
      </c>
    </row>
    <row r="295" spans="3:5">
      <c r="C295" t="s">
        <v>620</v>
      </c>
      <c r="D295" t="s">
        <v>621</v>
      </c>
      <c r="E295" t="s">
        <v>1320</v>
      </c>
    </row>
    <row r="296" spans="3:5">
      <c r="C296" t="s">
        <v>622</v>
      </c>
      <c r="D296" t="s">
        <v>623</v>
      </c>
      <c r="E296" t="s">
        <v>1321</v>
      </c>
    </row>
    <row r="297" spans="3:5">
      <c r="C297" t="s">
        <v>624</v>
      </c>
      <c r="D297" t="s">
        <v>625</v>
      </c>
      <c r="E297" t="s">
        <v>1322</v>
      </c>
    </row>
    <row r="298" spans="3:5">
      <c r="C298" t="s">
        <v>626</v>
      </c>
      <c r="D298" t="s">
        <v>627</v>
      </c>
      <c r="E298" t="s">
        <v>1323</v>
      </c>
    </row>
    <row r="299" spans="3:5">
      <c r="C299" t="s">
        <v>628</v>
      </c>
      <c r="D299" t="s">
        <v>629</v>
      </c>
      <c r="E299" t="s">
        <v>1324</v>
      </c>
    </row>
    <row r="300" spans="3:5">
      <c r="C300" t="s">
        <v>630</v>
      </c>
      <c r="D300" t="s">
        <v>631</v>
      </c>
      <c r="E300" t="s">
        <v>1325</v>
      </c>
    </row>
    <row r="301" spans="3:5">
      <c r="C301" t="s">
        <v>632</v>
      </c>
      <c r="D301" t="s">
        <v>633</v>
      </c>
      <c r="E301" t="s">
        <v>1326</v>
      </c>
    </row>
    <row r="302" spans="3:5">
      <c r="C302" t="s">
        <v>634</v>
      </c>
      <c r="D302" t="s">
        <v>635</v>
      </c>
      <c r="E302" t="s">
        <v>1327</v>
      </c>
    </row>
    <row r="303" spans="3:5">
      <c r="C303" t="s">
        <v>636</v>
      </c>
      <c r="D303" t="s">
        <v>637</v>
      </c>
      <c r="E303" t="s">
        <v>1328</v>
      </c>
    </row>
    <row r="304" spans="3:5">
      <c r="C304" t="s">
        <v>638</v>
      </c>
      <c r="D304" t="s">
        <v>639</v>
      </c>
      <c r="E304" t="s">
        <v>1329</v>
      </c>
    </row>
    <row r="305" spans="3:5">
      <c r="C305" t="s">
        <v>640</v>
      </c>
      <c r="D305" t="s">
        <v>641</v>
      </c>
      <c r="E305" t="s">
        <v>1330</v>
      </c>
    </row>
    <row r="306" spans="3:5">
      <c r="C306" t="s">
        <v>642</v>
      </c>
      <c r="D306" t="s">
        <v>643</v>
      </c>
      <c r="E306" t="s">
        <v>1331</v>
      </c>
    </row>
    <row r="307" spans="3:5">
      <c r="C307" t="s">
        <v>644</v>
      </c>
      <c r="D307" t="s">
        <v>645</v>
      </c>
      <c r="E307" t="s">
        <v>1332</v>
      </c>
    </row>
    <row r="308" spans="3:5">
      <c r="C308" t="s">
        <v>646</v>
      </c>
      <c r="D308" t="s">
        <v>647</v>
      </c>
      <c r="E308" t="s">
        <v>1333</v>
      </c>
    </row>
    <row r="309" spans="3:5">
      <c r="C309" t="s">
        <v>648</v>
      </c>
      <c r="D309" t="s">
        <v>649</v>
      </c>
      <c r="E309" t="s">
        <v>1334</v>
      </c>
    </row>
    <row r="310" spans="3:5">
      <c r="C310" t="s">
        <v>650</v>
      </c>
      <c r="D310" t="s">
        <v>651</v>
      </c>
      <c r="E310" t="s">
        <v>1335</v>
      </c>
    </row>
    <row r="311" spans="3:5">
      <c r="C311" t="s">
        <v>652</v>
      </c>
      <c r="D311" t="s">
        <v>653</v>
      </c>
      <c r="E311" t="s">
        <v>1336</v>
      </c>
    </row>
    <row r="312" spans="3:5">
      <c r="C312" t="s">
        <v>654</v>
      </c>
      <c r="D312" t="s">
        <v>655</v>
      </c>
      <c r="E312" t="s">
        <v>1337</v>
      </c>
    </row>
    <row r="313" spans="3:5">
      <c r="C313" t="s">
        <v>656</v>
      </c>
      <c r="D313" t="s">
        <v>657</v>
      </c>
      <c r="E313" t="s">
        <v>1338</v>
      </c>
    </row>
    <row r="314" spans="3:5">
      <c r="C314" t="s">
        <v>658</v>
      </c>
      <c r="D314" t="s">
        <v>659</v>
      </c>
      <c r="E314" t="s">
        <v>1339</v>
      </c>
    </row>
    <row r="315" spans="3:5">
      <c r="C315" t="s">
        <v>660</v>
      </c>
      <c r="D315" t="s">
        <v>661</v>
      </c>
      <c r="E315" t="s">
        <v>1340</v>
      </c>
    </row>
    <row r="316" spans="3:5">
      <c r="C316" t="s">
        <v>662</v>
      </c>
      <c r="D316" t="s">
        <v>663</v>
      </c>
      <c r="E316" t="s">
        <v>1341</v>
      </c>
    </row>
    <row r="317" spans="3:5">
      <c r="C317" t="s">
        <v>664</v>
      </c>
      <c r="D317" t="s">
        <v>665</v>
      </c>
      <c r="E317" t="s">
        <v>1342</v>
      </c>
    </row>
    <row r="318" spans="3:5">
      <c r="C318" t="s">
        <v>666</v>
      </c>
      <c r="D318" t="s">
        <v>667</v>
      </c>
      <c r="E318" t="s">
        <v>1343</v>
      </c>
    </row>
    <row r="319" spans="3:5">
      <c r="C319" t="s">
        <v>668</v>
      </c>
      <c r="D319" t="s">
        <v>669</v>
      </c>
      <c r="E319" t="s">
        <v>1344</v>
      </c>
    </row>
    <row r="320" spans="3:5">
      <c r="C320" t="s">
        <v>670</v>
      </c>
      <c r="D320" t="s">
        <v>671</v>
      </c>
      <c r="E320" t="s">
        <v>1345</v>
      </c>
    </row>
    <row r="321" spans="3:5">
      <c r="C321" t="s">
        <v>672</v>
      </c>
      <c r="D321" t="s">
        <v>673</v>
      </c>
      <c r="E321" t="s">
        <v>1346</v>
      </c>
    </row>
    <row r="322" spans="3:5">
      <c r="C322" t="s">
        <v>674</v>
      </c>
      <c r="D322" t="s">
        <v>675</v>
      </c>
      <c r="E322" t="s">
        <v>1347</v>
      </c>
    </row>
    <row r="323" spans="3:5">
      <c r="C323" t="s">
        <v>676</v>
      </c>
      <c r="D323" t="s">
        <v>677</v>
      </c>
      <c r="E323" t="s">
        <v>1348</v>
      </c>
    </row>
    <row r="324" spans="3:5">
      <c r="C324" t="s">
        <v>678</v>
      </c>
      <c r="D324" t="s">
        <v>679</v>
      </c>
      <c r="E324" t="s">
        <v>1349</v>
      </c>
    </row>
    <row r="325" spans="3:5">
      <c r="C325" t="s">
        <v>680</v>
      </c>
      <c r="D325" t="s">
        <v>681</v>
      </c>
      <c r="E325" t="s">
        <v>1350</v>
      </c>
    </row>
    <row r="326" spans="3:5">
      <c r="C326" t="s">
        <v>682</v>
      </c>
      <c r="D326" t="s">
        <v>683</v>
      </c>
      <c r="E326" t="s">
        <v>1351</v>
      </c>
    </row>
    <row r="327" spans="3:5">
      <c r="C327" t="s">
        <v>684</v>
      </c>
      <c r="D327" t="s">
        <v>685</v>
      </c>
      <c r="E327" t="s">
        <v>1352</v>
      </c>
    </row>
    <row r="328" spans="3:5">
      <c r="C328" t="s">
        <v>686</v>
      </c>
      <c r="D328" t="s">
        <v>687</v>
      </c>
      <c r="E328" t="s">
        <v>1353</v>
      </c>
    </row>
    <row r="329" spans="3:5">
      <c r="C329" t="s">
        <v>688</v>
      </c>
      <c r="D329" t="s">
        <v>689</v>
      </c>
      <c r="E329" t="s">
        <v>1354</v>
      </c>
    </row>
    <row r="330" spans="3:5">
      <c r="C330" t="s">
        <v>690</v>
      </c>
      <c r="D330" t="s">
        <v>691</v>
      </c>
      <c r="E330" t="s">
        <v>1355</v>
      </c>
    </row>
    <row r="331" spans="3:5">
      <c r="C331" t="s">
        <v>692</v>
      </c>
      <c r="D331" t="s">
        <v>693</v>
      </c>
      <c r="E331" t="s">
        <v>1356</v>
      </c>
    </row>
    <row r="332" spans="3:5">
      <c r="C332" t="s">
        <v>694</v>
      </c>
      <c r="D332" t="s">
        <v>695</v>
      </c>
      <c r="E332" t="s">
        <v>1357</v>
      </c>
    </row>
    <row r="333" spans="3:5">
      <c r="C333" t="s">
        <v>696</v>
      </c>
      <c r="D333" t="s">
        <v>697</v>
      </c>
      <c r="E333" t="s">
        <v>1358</v>
      </c>
    </row>
    <row r="334" spans="3:5">
      <c r="C334" t="s">
        <v>698</v>
      </c>
      <c r="D334" t="s">
        <v>699</v>
      </c>
      <c r="E334" t="s">
        <v>1359</v>
      </c>
    </row>
    <row r="335" spans="3:5">
      <c r="C335" t="s">
        <v>700</v>
      </c>
      <c r="D335" t="s">
        <v>701</v>
      </c>
      <c r="E335" t="s">
        <v>1360</v>
      </c>
    </row>
    <row r="336" spans="3:5">
      <c r="C336" t="s">
        <v>702</v>
      </c>
      <c r="D336" t="s">
        <v>703</v>
      </c>
      <c r="E336" t="s">
        <v>1361</v>
      </c>
    </row>
    <row r="337" spans="3:5">
      <c r="C337" t="s">
        <v>704</v>
      </c>
      <c r="D337" t="s">
        <v>705</v>
      </c>
      <c r="E337" t="s">
        <v>1362</v>
      </c>
    </row>
    <row r="338" spans="3:5">
      <c r="C338" t="s">
        <v>706</v>
      </c>
      <c r="D338" t="s">
        <v>707</v>
      </c>
      <c r="E338" t="s">
        <v>1363</v>
      </c>
    </row>
    <row r="339" spans="3:5">
      <c r="C339" t="s">
        <v>708</v>
      </c>
      <c r="D339" t="s">
        <v>709</v>
      </c>
      <c r="E339" t="s">
        <v>1364</v>
      </c>
    </row>
    <row r="340" spans="3:5">
      <c r="C340" t="s">
        <v>710</v>
      </c>
      <c r="D340" t="s">
        <v>711</v>
      </c>
      <c r="E340" t="s">
        <v>1365</v>
      </c>
    </row>
    <row r="341" spans="3:5">
      <c r="C341" t="s">
        <v>712</v>
      </c>
      <c r="D341" t="s">
        <v>713</v>
      </c>
      <c r="E341" t="s">
        <v>1366</v>
      </c>
    </row>
    <row r="342" spans="3:5">
      <c r="C342" t="s">
        <v>714</v>
      </c>
      <c r="D342" t="s">
        <v>715</v>
      </c>
      <c r="E342" t="s">
        <v>1367</v>
      </c>
    </row>
    <row r="343" spans="3:5">
      <c r="C343" t="s">
        <v>716</v>
      </c>
      <c r="D343" t="s">
        <v>717</v>
      </c>
      <c r="E343" t="s">
        <v>1368</v>
      </c>
    </row>
    <row r="344" spans="3:5">
      <c r="C344" t="s">
        <v>718</v>
      </c>
      <c r="D344" t="s">
        <v>719</v>
      </c>
      <c r="E344" t="s">
        <v>1369</v>
      </c>
    </row>
    <row r="345" spans="3:5">
      <c r="C345" t="s">
        <v>720</v>
      </c>
      <c r="D345" t="s">
        <v>721</v>
      </c>
      <c r="E345" t="s">
        <v>1370</v>
      </c>
    </row>
    <row r="346" spans="3:5">
      <c r="C346" t="s">
        <v>722</v>
      </c>
      <c r="D346" t="s">
        <v>723</v>
      </c>
      <c r="E346" t="s">
        <v>1371</v>
      </c>
    </row>
    <row r="347" spans="3:5">
      <c r="C347" t="s">
        <v>724</v>
      </c>
      <c r="D347" t="s">
        <v>725</v>
      </c>
      <c r="E347" t="s">
        <v>1372</v>
      </c>
    </row>
    <row r="348" spans="3:5">
      <c r="C348" t="s">
        <v>726</v>
      </c>
      <c r="D348" t="s">
        <v>727</v>
      </c>
      <c r="E348" t="s">
        <v>1373</v>
      </c>
    </row>
    <row r="349" spans="3:5">
      <c r="C349" t="s">
        <v>728</v>
      </c>
      <c r="D349" t="s">
        <v>729</v>
      </c>
      <c r="E349" t="s">
        <v>1374</v>
      </c>
    </row>
    <row r="350" spans="3:5">
      <c r="C350" t="s">
        <v>730</v>
      </c>
      <c r="D350" t="s">
        <v>731</v>
      </c>
      <c r="E350" t="s">
        <v>1375</v>
      </c>
    </row>
    <row r="351" spans="3:5">
      <c r="C351" t="s">
        <v>732</v>
      </c>
      <c r="D351" t="s">
        <v>733</v>
      </c>
      <c r="E351" t="s">
        <v>1376</v>
      </c>
    </row>
    <row r="352" spans="3:5">
      <c r="C352" t="s">
        <v>734</v>
      </c>
      <c r="D352" t="s">
        <v>735</v>
      </c>
      <c r="E352" t="s">
        <v>1377</v>
      </c>
    </row>
    <row r="353" spans="3:5">
      <c r="C353" t="s">
        <v>736</v>
      </c>
      <c r="D353" t="s">
        <v>737</v>
      </c>
      <c r="E353" t="s">
        <v>1378</v>
      </c>
    </row>
    <row r="354" spans="3:5">
      <c r="C354" t="s">
        <v>738</v>
      </c>
      <c r="D354" t="s">
        <v>739</v>
      </c>
      <c r="E354" t="s">
        <v>1379</v>
      </c>
    </row>
    <row r="355" spans="3:5">
      <c r="C355" t="s">
        <v>740</v>
      </c>
      <c r="D355" t="s">
        <v>741</v>
      </c>
      <c r="E355" t="s">
        <v>1380</v>
      </c>
    </row>
    <row r="356" spans="3:5">
      <c r="C356" t="s">
        <v>742</v>
      </c>
      <c r="D356" t="s">
        <v>743</v>
      </c>
      <c r="E356" t="s">
        <v>1381</v>
      </c>
    </row>
    <row r="357" spans="3:5">
      <c r="C357" t="s">
        <v>744</v>
      </c>
      <c r="D357" t="s">
        <v>745</v>
      </c>
      <c r="E357" t="s">
        <v>1382</v>
      </c>
    </row>
    <row r="358" spans="3:5">
      <c r="C358" t="s">
        <v>746</v>
      </c>
      <c r="D358" t="s">
        <v>747</v>
      </c>
      <c r="E358" t="s">
        <v>1383</v>
      </c>
    </row>
    <row r="359" spans="3:5">
      <c r="C359" t="s">
        <v>748</v>
      </c>
      <c r="D359" t="s">
        <v>749</v>
      </c>
      <c r="E359" t="s">
        <v>1384</v>
      </c>
    </row>
    <row r="360" spans="3:5">
      <c r="C360" t="s">
        <v>750</v>
      </c>
      <c r="D360" t="s">
        <v>751</v>
      </c>
      <c r="E360" t="s">
        <v>1385</v>
      </c>
    </row>
    <row r="361" spans="3:5">
      <c r="C361" t="s">
        <v>752</v>
      </c>
      <c r="D361" t="s">
        <v>753</v>
      </c>
      <c r="E361" t="s">
        <v>1386</v>
      </c>
    </row>
    <row r="362" spans="3:5">
      <c r="C362" t="s">
        <v>754</v>
      </c>
      <c r="D362" t="s">
        <v>755</v>
      </c>
      <c r="E362" t="s">
        <v>1387</v>
      </c>
    </row>
    <row r="363" spans="3:5">
      <c r="C363" t="s">
        <v>756</v>
      </c>
      <c r="D363" t="s">
        <v>757</v>
      </c>
      <c r="E363" t="s">
        <v>1388</v>
      </c>
    </row>
    <row r="364" spans="3:5">
      <c r="C364" t="s">
        <v>758</v>
      </c>
      <c r="D364" t="s">
        <v>759</v>
      </c>
      <c r="E364" t="s">
        <v>1389</v>
      </c>
    </row>
    <row r="365" spans="3:5">
      <c r="C365" t="s">
        <v>760</v>
      </c>
      <c r="D365" t="s">
        <v>761</v>
      </c>
      <c r="E365" t="s">
        <v>1390</v>
      </c>
    </row>
    <row r="366" spans="3:5">
      <c r="C366" t="s">
        <v>762</v>
      </c>
      <c r="D366" t="s">
        <v>763</v>
      </c>
      <c r="E366" t="s">
        <v>1391</v>
      </c>
    </row>
    <row r="367" spans="3:5">
      <c r="C367" t="s">
        <v>764</v>
      </c>
      <c r="D367" t="s">
        <v>765</v>
      </c>
      <c r="E367" t="s">
        <v>1392</v>
      </c>
    </row>
    <row r="368" spans="3:5">
      <c r="C368" t="s">
        <v>766</v>
      </c>
      <c r="D368" t="s">
        <v>767</v>
      </c>
      <c r="E368" t="s">
        <v>1393</v>
      </c>
    </row>
    <row r="369" spans="3:5">
      <c r="C369" t="s">
        <v>768</v>
      </c>
      <c r="D369" t="s">
        <v>769</v>
      </c>
      <c r="E369" t="s">
        <v>1394</v>
      </c>
    </row>
    <row r="370" spans="3:5">
      <c r="C370" t="s">
        <v>770</v>
      </c>
      <c r="D370" t="s">
        <v>771</v>
      </c>
      <c r="E370" t="s">
        <v>1395</v>
      </c>
    </row>
    <row r="371" spans="3:5">
      <c r="C371" t="s">
        <v>772</v>
      </c>
      <c r="D371" t="s">
        <v>773</v>
      </c>
      <c r="E371" t="s">
        <v>1396</v>
      </c>
    </row>
    <row r="372" spans="3:5">
      <c r="C372" t="s">
        <v>774</v>
      </c>
      <c r="D372" t="s">
        <v>775</v>
      </c>
      <c r="E372" t="s">
        <v>1397</v>
      </c>
    </row>
    <row r="373" spans="3:5">
      <c r="C373" t="s">
        <v>776</v>
      </c>
      <c r="D373" t="s">
        <v>777</v>
      </c>
      <c r="E373" t="s">
        <v>1398</v>
      </c>
    </row>
    <row r="374" spans="3:5">
      <c r="C374" t="s">
        <v>778</v>
      </c>
      <c r="D374" t="s">
        <v>779</v>
      </c>
      <c r="E374" t="s">
        <v>1399</v>
      </c>
    </row>
    <row r="375" spans="3:5">
      <c r="C375" t="s">
        <v>780</v>
      </c>
      <c r="D375" t="s">
        <v>781</v>
      </c>
      <c r="E375" t="s">
        <v>1400</v>
      </c>
    </row>
    <row r="376" spans="3:5">
      <c r="C376" t="s">
        <v>782</v>
      </c>
      <c r="D376" t="s">
        <v>783</v>
      </c>
      <c r="E376" t="s">
        <v>1401</v>
      </c>
    </row>
    <row r="377" spans="3:5">
      <c r="C377" t="s">
        <v>784</v>
      </c>
      <c r="D377" t="s">
        <v>785</v>
      </c>
      <c r="E377" t="s">
        <v>1402</v>
      </c>
    </row>
    <row r="378" spans="3:5">
      <c r="C378" t="s">
        <v>786</v>
      </c>
      <c r="D378" t="s">
        <v>787</v>
      </c>
      <c r="E378" t="s">
        <v>1403</v>
      </c>
    </row>
    <row r="379" spans="3:5">
      <c r="C379" t="s">
        <v>788</v>
      </c>
      <c r="D379" t="s">
        <v>789</v>
      </c>
      <c r="E379" t="s">
        <v>1404</v>
      </c>
    </row>
    <row r="380" spans="3:5">
      <c r="C380" t="s">
        <v>790</v>
      </c>
      <c r="D380" t="s">
        <v>791</v>
      </c>
      <c r="E380" t="s">
        <v>1405</v>
      </c>
    </row>
    <row r="381" spans="3:5">
      <c r="C381" t="s">
        <v>792</v>
      </c>
      <c r="D381" t="s">
        <v>793</v>
      </c>
      <c r="E381" t="s">
        <v>1406</v>
      </c>
    </row>
    <row r="382" spans="3:5">
      <c r="C382" t="s">
        <v>794</v>
      </c>
      <c r="D382" t="s">
        <v>795</v>
      </c>
      <c r="E382" t="s">
        <v>1407</v>
      </c>
    </row>
    <row r="383" spans="3:5">
      <c r="C383" t="s">
        <v>796</v>
      </c>
      <c r="D383" t="s">
        <v>797</v>
      </c>
      <c r="E383" t="s">
        <v>1408</v>
      </c>
    </row>
    <row r="384" spans="3:5">
      <c r="C384" t="s">
        <v>798</v>
      </c>
      <c r="D384" t="s">
        <v>799</v>
      </c>
      <c r="E384" t="s">
        <v>1409</v>
      </c>
    </row>
    <row r="385" spans="3:5">
      <c r="C385" t="s">
        <v>800</v>
      </c>
      <c r="D385" t="s">
        <v>801</v>
      </c>
      <c r="E385" t="s">
        <v>1410</v>
      </c>
    </row>
    <row r="386" spans="3:5">
      <c r="C386" t="s">
        <v>802</v>
      </c>
      <c r="D386" t="s">
        <v>803</v>
      </c>
      <c r="E386" t="s">
        <v>1411</v>
      </c>
    </row>
    <row r="387" spans="3:5">
      <c r="C387" t="s">
        <v>804</v>
      </c>
      <c r="D387" t="s">
        <v>805</v>
      </c>
      <c r="E387" t="s">
        <v>1412</v>
      </c>
    </row>
    <row r="388" spans="3:5">
      <c r="C388" t="s">
        <v>806</v>
      </c>
      <c r="D388" t="s">
        <v>807</v>
      </c>
      <c r="E388" t="s">
        <v>1413</v>
      </c>
    </row>
    <row r="389" spans="3:5">
      <c r="C389" t="s">
        <v>808</v>
      </c>
      <c r="D389" t="s">
        <v>809</v>
      </c>
      <c r="E389" t="s">
        <v>1414</v>
      </c>
    </row>
    <row r="390" spans="3:5">
      <c r="C390" t="s">
        <v>810</v>
      </c>
      <c r="D390" t="s">
        <v>811</v>
      </c>
      <c r="E390" t="s">
        <v>1415</v>
      </c>
    </row>
    <row r="391" spans="3:5">
      <c r="C391" t="s">
        <v>812</v>
      </c>
      <c r="D391" t="s">
        <v>813</v>
      </c>
      <c r="E391" t="s">
        <v>1416</v>
      </c>
    </row>
    <row r="392" spans="3:5">
      <c r="C392" t="s">
        <v>814</v>
      </c>
      <c r="D392" t="s">
        <v>815</v>
      </c>
      <c r="E392" t="s">
        <v>1417</v>
      </c>
    </row>
    <row r="393" spans="3:5">
      <c r="C393" t="s">
        <v>816</v>
      </c>
      <c r="D393" t="s">
        <v>817</v>
      </c>
      <c r="E393" t="s">
        <v>1418</v>
      </c>
    </row>
    <row r="394" spans="3:5">
      <c r="C394" t="s">
        <v>818</v>
      </c>
      <c r="D394" t="s">
        <v>819</v>
      </c>
      <c r="E394" t="s">
        <v>1419</v>
      </c>
    </row>
    <row r="395" spans="3:5">
      <c r="C395" t="s">
        <v>820</v>
      </c>
      <c r="D395" t="s">
        <v>821</v>
      </c>
      <c r="E395" t="s">
        <v>1420</v>
      </c>
    </row>
    <row r="396" spans="3:5">
      <c r="C396" t="s">
        <v>822</v>
      </c>
      <c r="D396" t="s">
        <v>823</v>
      </c>
      <c r="E396" t="s">
        <v>1421</v>
      </c>
    </row>
    <row r="397" spans="3:5">
      <c r="C397" t="s">
        <v>824</v>
      </c>
      <c r="D397" t="s">
        <v>825</v>
      </c>
      <c r="E397" t="s">
        <v>1422</v>
      </c>
    </row>
    <row r="398" spans="3:5">
      <c r="C398" t="s">
        <v>826</v>
      </c>
      <c r="D398" t="s">
        <v>827</v>
      </c>
      <c r="E398" t="s">
        <v>1423</v>
      </c>
    </row>
    <row r="399" spans="3:5">
      <c r="C399" t="s">
        <v>828</v>
      </c>
      <c r="D399" t="s">
        <v>829</v>
      </c>
      <c r="E399" t="s">
        <v>1424</v>
      </c>
    </row>
    <row r="400" spans="3:5">
      <c r="C400" t="s">
        <v>830</v>
      </c>
      <c r="D400" t="s">
        <v>831</v>
      </c>
      <c r="E400" t="s">
        <v>1425</v>
      </c>
    </row>
    <row r="401" spans="3:5">
      <c r="C401" t="s">
        <v>832</v>
      </c>
      <c r="D401" t="s">
        <v>833</v>
      </c>
      <c r="E401" t="s">
        <v>1426</v>
      </c>
    </row>
    <row r="402" spans="3:5">
      <c r="C402" t="s">
        <v>834</v>
      </c>
      <c r="D402" t="s">
        <v>835</v>
      </c>
      <c r="E402" t="s">
        <v>1427</v>
      </c>
    </row>
    <row r="403" spans="3:5">
      <c r="C403" t="s">
        <v>836</v>
      </c>
      <c r="D403" t="s">
        <v>837</v>
      </c>
      <c r="E403" t="s">
        <v>1428</v>
      </c>
    </row>
    <row r="404" spans="3:5">
      <c r="C404" t="s">
        <v>838</v>
      </c>
      <c r="D404" t="s">
        <v>839</v>
      </c>
      <c r="E404" t="s">
        <v>1429</v>
      </c>
    </row>
    <row r="405" spans="3:5">
      <c r="C405" t="s">
        <v>840</v>
      </c>
      <c r="D405" t="s">
        <v>841</v>
      </c>
      <c r="E405" t="s">
        <v>1430</v>
      </c>
    </row>
    <row r="406" spans="3:5">
      <c r="C406" t="s">
        <v>842</v>
      </c>
      <c r="D406" t="s">
        <v>843</v>
      </c>
      <c r="E406" t="s">
        <v>1431</v>
      </c>
    </row>
    <row r="407" spans="3:5">
      <c r="C407" t="s">
        <v>844</v>
      </c>
      <c r="D407" t="s">
        <v>845</v>
      </c>
      <c r="E407" t="s">
        <v>1432</v>
      </c>
    </row>
    <row r="408" spans="3:5">
      <c r="C408" t="s">
        <v>846</v>
      </c>
      <c r="D408" t="s">
        <v>847</v>
      </c>
      <c r="E408" t="s">
        <v>1433</v>
      </c>
    </row>
    <row r="409" spans="3:5">
      <c r="C409" t="s">
        <v>848</v>
      </c>
      <c r="D409" t="s">
        <v>849</v>
      </c>
      <c r="E409" t="s">
        <v>1434</v>
      </c>
    </row>
    <row r="410" spans="3:5">
      <c r="C410" t="s">
        <v>850</v>
      </c>
      <c r="D410" t="s">
        <v>851</v>
      </c>
      <c r="E410" t="s">
        <v>1435</v>
      </c>
    </row>
    <row r="411" spans="3:5">
      <c r="C411" t="s">
        <v>852</v>
      </c>
      <c r="D411" t="s">
        <v>853</v>
      </c>
      <c r="E411" t="s">
        <v>1436</v>
      </c>
    </row>
    <row r="412" spans="3:5">
      <c r="C412" t="s">
        <v>854</v>
      </c>
      <c r="D412" t="s">
        <v>855</v>
      </c>
      <c r="E412" t="s">
        <v>1437</v>
      </c>
    </row>
    <row r="413" spans="3:5">
      <c r="C413" t="s">
        <v>856</v>
      </c>
      <c r="D413" t="s">
        <v>857</v>
      </c>
      <c r="E413" t="s">
        <v>1438</v>
      </c>
    </row>
    <row r="414" spans="3:5">
      <c r="C414" t="s">
        <v>858</v>
      </c>
      <c r="D414" t="s">
        <v>859</v>
      </c>
      <c r="E414" t="s">
        <v>1439</v>
      </c>
    </row>
    <row r="415" spans="3:5">
      <c r="C415" t="s">
        <v>860</v>
      </c>
      <c r="D415" t="s">
        <v>861</v>
      </c>
      <c r="E415" t="s">
        <v>1440</v>
      </c>
    </row>
    <row r="416" spans="3:5">
      <c r="C416" t="s">
        <v>862</v>
      </c>
      <c r="D416" t="s">
        <v>863</v>
      </c>
      <c r="E416" t="s">
        <v>1441</v>
      </c>
    </row>
    <row r="417" spans="3:5">
      <c r="C417" t="s">
        <v>864</v>
      </c>
      <c r="D417" t="s">
        <v>865</v>
      </c>
      <c r="E417" t="s">
        <v>1442</v>
      </c>
    </row>
    <row r="418" spans="3:5">
      <c r="C418" t="s">
        <v>866</v>
      </c>
      <c r="D418" t="s">
        <v>867</v>
      </c>
      <c r="E418" t="s">
        <v>1443</v>
      </c>
    </row>
    <row r="419" spans="3:5">
      <c r="C419" t="s">
        <v>868</v>
      </c>
      <c r="D419" t="s">
        <v>869</v>
      </c>
      <c r="E419" t="s">
        <v>1444</v>
      </c>
    </row>
    <row r="420" spans="3:5">
      <c r="C420" t="s">
        <v>870</v>
      </c>
      <c r="D420" t="s">
        <v>871</v>
      </c>
      <c r="E420" t="s">
        <v>1445</v>
      </c>
    </row>
    <row r="421" spans="3:5">
      <c r="C421" t="s">
        <v>872</v>
      </c>
      <c r="D421" t="s">
        <v>873</v>
      </c>
      <c r="E421" t="s">
        <v>1446</v>
      </c>
    </row>
    <row r="422" spans="3:5">
      <c r="C422" t="s">
        <v>874</v>
      </c>
      <c r="D422" t="s">
        <v>875</v>
      </c>
      <c r="E422" t="s">
        <v>1447</v>
      </c>
    </row>
    <row r="423" spans="3:5">
      <c r="C423" t="s">
        <v>876</v>
      </c>
      <c r="D423" t="s">
        <v>877</v>
      </c>
      <c r="E423" t="s">
        <v>1448</v>
      </c>
    </row>
    <row r="424" spans="3:5">
      <c r="C424" t="s">
        <v>878</v>
      </c>
      <c r="D424" t="s">
        <v>879</v>
      </c>
      <c r="E424" t="s">
        <v>1449</v>
      </c>
    </row>
    <row r="425" spans="3:5">
      <c r="C425" t="s">
        <v>880</v>
      </c>
      <c r="D425" t="s">
        <v>881</v>
      </c>
      <c r="E425" t="s">
        <v>1450</v>
      </c>
    </row>
    <row r="426" spans="3:5">
      <c r="C426" t="s">
        <v>882</v>
      </c>
      <c r="D426" t="s">
        <v>883</v>
      </c>
      <c r="E426" t="s">
        <v>1451</v>
      </c>
    </row>
    <row r="427" spans="3:5">
      <c r="C427" t="s">
        <v>884</v>
      </c>
      <c r="D427" t="s">
        <v>885</v>
      </c>
      <c r="E427" t="s">
        <v>1452</v>
      </c>
    </row>
    <row r="428" spans="3:5">
      <c r="C428" t="s">
        <v>886</v>
      </c>
      <c r="D428" t="s">
        <v>887</v>
      </c>
      <c r="E428" t="s">
        <v>1453</v>
      </c>
    </row>
    <row r="429" spans="3:5">
      <c r="C429" t="s">
        <v>888</v>
      </c>
      <c r="D429" t="s">
        <v>889</v>
      </c>
      <c r="E429" t="s">
        <v>1454</v>
      </c>
    </row>
    <row r="430" spans="3:5">
      <c r="C430" t="s">
        <v>890</v>
      </c>
      <c r="D430" t="s">
        <v>891</v>
      </c>
      <c r="E430" t="s">
        <v>1455</v>
      </c>
    </row>
    <row r="431" spans="3:5">
      <c r="C431" t="s">
        <v>892</v>
      </c>
      <c r="D431" t="s">
        <v>893</v>
      </c>
      <c r="E431" t="s">
        <v>1456</v>
      </c>
    </row>
    <row r="432" spans="3:5">
      <c r="C432" t="s">
        <v>894</v>
      </c>
      <c r="D432" t="s">
        <v>895</v>
      </c>
      <c r="E432" t="s">
        <v>1457</v>
      </c>
    </row>
    <row r="433" spans="3:5">
      <c r="C433" t="s">
        <v>896</v>
      </c>
      <c r="D433" t="s">
        <v>897</v>
      </c>
      <c r="E433" t="s">
        <v>1458</v>
      </c>
    </row>
    <row r="434" spans="3:5">
      <c r="C434" t="s">
        <v>898</v>
      </c>
      <c r="D434" t="s">
        <v>899</v>
      </c>
      <c r="E434" t="s">
        <v>1459</v>
      </c>
    </row>
    <row r="435" spans="3:5">
      <c r="C435" t="s">
        <v>900</v>
      </c>
      <c r="D435" t="s">
        <v>901</v>
      </c>
      <c r="E435" t="s">
        <v>1460</v>
      </c>
    </row>
    <row r="436" spans="3:5">
      <c r="C436" t="s">
        <v>902</v>
      </c>
      <c r="D436" t="s">
        <v>903</v>
      </c>
      <c r="E436" t="s">
        <v>1461</v>
      </c>
    </row>
    <row r="437" spans="3:5">
      <c r="C437" t="s">
        <v>904</v>
      </c>
      <c r="D437" t="s">
        <v>905</v>
      </c>
      <c r="E437" t="s">
        <v>1462</v>
      </c>
    </row>
    <row r="438" spans="3:5">
      <c r="C438" t="s">
        <v>906</v>
      </c>
      <c r="D438" t="s">
        <v>907</v>
      </c>
      <c r="E438" t="s">
        <v>1463</v>
      </c>
    </row>
    <row r="439" spans="3:5">
      <c r="C439" t="s">
        <v>908</v>
      </c>
      <c r="D439" t="s">
        <v>909</v>
      </c>
      <c r="E439" t="s">
        <v>1464</v>
      </c>
    </row>
    <row r="440" spans="3:5">
      <c r="C440" t="s">
        <v>910</v>
      </c>
      <c r="D440" t="s">
        <v>911</v>
      </c>
      <c r="E440" t="s">
        <v>1465</v>
      </c>
    </row>
    <row r="441" spans="3:5">
      <c r="C441" t="s">
        <v>912</v>
      </c>
      <c r="D441" t="s">
        <v>913</v>
      </c>
      <c r="E441" t="s">
        <v>1466</v>
      </c>
    </row>
    <row r="442" spans="3:5">
      <c r="C442" t="s">
        <v>914</v>
      </c>
      <c r="D442" t="s">
        <v>915</v>
      </c>
      <c r="E442" t="s">
        <v>1467</v>
      </c>
    </row>
    <row r="443" spans="3:5">
      <c r="C443" t="s">
        <v>916</v>
      </c>
      <c r="D443" t="s">
        <v>917</v>
      </c>
      <c r="E443" t="s">
        <v>1468</v>
      </c>
    </row>
    <row r="444" spans="3:5">
      <c r="C444" t="s">
        <v>918</v>
      </c>
      <c r="D444" t="s">
        <v>919</v>
      </c>
      <c r="E444" t="s">
        <v>1469</v>
      </c>
    </row>
    <row r="445" spans="3:5">
      <c r="C445" t="s">
        <v>920</v>
      </c>
      <c r="D445" t="s">
        <v>921</v>
      </c>
      <c r="E445" t="s">
        <v>1470</v>
      </c>
    </row>
    <row r="446" spans="3:5">
      <c r="C446" t="s">
        <v>922</v>
      </c>
      <c r="D446" t="s">
        <v>923</v>
      </c>
      <c r="E446" t="s">
        <v>1471</v>
      </c>
    </row>
    <row r="447" spans="3:5">
      <c r="C447" t="s">
        <v>924</v>
      </c>
      <c r="D447" t="s">
        <v>925</v>
      </c>
      <c r="E447" t="s">
        <v>1472</v>
      </c>
    </row>
    <row r="448" spans="3:5">
      <c r="C448" t="s">
        <v>926</v>
      </c>
      <c r="D448" t="s">
        <v>927</v>
      </c>
      <c r="E448" t="s">
        <v>1473</v>
      </c>
    </row>
    <row r="449" spans="3:5">
      <c r="C449" t="s">
        <v>928</v>
      </c>
      <c r="D449" t="s">
        <v>929</v>
      </c>
      <c r="E449" t="s">
        <v>1474</v>
      </c>
    </row>
    <row r="450" spans="3:5">
      <c r="C450" t="s">
        <v>930</v>
      </c>
      <c r="D450" t="s">
        <v>931</v>
      </c>
      <c r="E450" t="s">
        <v>1475</v>
      </c>
    </row>
    <row r="451" spans="3:5">
      <c r="C451" t="s">
        <v>932</v>
      </c>
      <c r="D451" t="s">
        <v>933</v>
      </c>
      <c r="E451" t="s">
        <v>1476</v>
      </c>
    </row>
    <row r="452" spans="3:5">
      <c r="C452" t="s">
        <v>934</v>
      </c>
      <c r="D452" t="s">
        <v>935</v>
      </c>
      <c r="E452" t="s">
        <v>1477</v>
      </c>
    </row>
    <row r="453" spans="3:5">
      <c r="C453" t="s">
        <v>936</v>
      </c>
      <c r="D453" t="s">
        <v>937</v>
      </c>
      <c r="E453" t="s">
        <v>1478</v>
      </c>
    </row>
    <row r="454" spans="3:5">
      <c r="C454" t="s">
        <v>938</v>
      </c>
      <c r="D454" t="s">
        <v>939</v>
      </c>
      <c r="E454" t="s">
        <v>1479</v>
      </c>
    </row>
    <row r="455" spans="3:5">
      <c r="C455" t="s">
        <v>940</v>
      </c>
      <c r="D455" t="s">
        <v>941</v>
      </c>
      <c r="E455" t="s">
        <v>1480</v>
      </c>
    </row>
    <row r="456" spans="3:5">
      <c r="C456" t="s">
        <v>942</v>
      </c>
      <c r="D456" t="s">
        <v>943</v>
      </c>
      <c r="E456" t="s">
        <v>1481</v>
      </c>
    </row>
    <row r="457" spans="3:5">
      <c r="C457" t="s">
        <v>944</v>
      </c>
      <c r="D457" t="s">
        <v>945</v>
      </c>
      <c r="E457" t="s">
        <v>1482</v>
      </c>
    </row>
    <row r="458" spans="3:5">
      <c r="C458" t="s">
        <v>946</v>
      </c>
      <c r="D458" t="s">
        <v>947</v>
      </c>
      <c r="E458" t="s">
        <v>1483</v>
      </c>
    </row>
    <row r="459" spans="3:5">
      <c r="C459" t="s">
        <v>948</v>
      </c>
      <c r="D459" t="s">
        <v>949</v>
      </c>
      <c r="E459" t="s">
        <v>1484</v>
      </c>
    </row>
    <row r="460" spans="3:5">
      <c r="C460" t="s">
        <v>950</v>
      </c>
      <c r="D460" t="s">
        <v>951</v>
      </c>
      <c r="E460" t="s">
        <v>1485</v>
      </c>
    </row>
    <row r="461" spans="3:5">
      <c r="C461" t="s">
        <v>952</v>
      </c>
      <c r="D461" t="s">
        <v>953</v>
      </c>
      <c r="E461" t="s">
        <v>1486</v>
      </c>
    </row>
    <row r="462" spans="3:5">
      <c r="C462" t="s">
        <v>954</v>
      </c>
      <c r="D462" t="s">
        <v>955</v>
      </c>
      <c r="E462" t="s">
        <v>1487</v>
      </c>
    </row>
    <row r="463" spans="3:5">
      <c r="C463" t="s">
        <v>956</v>
      </c>
      <c r="D463" t="s">
        <v>957</v>
      </c>
      <c r="E463" t="s">
        <v>1488</v>
      </c>
    </row>
    <row r="464" spans="3:5">
      <c r="C464" t="s">
        <v>958</v>
      </c>
      <c r="D464" t="s">
        <v>959</v>
      </c>
      <c r="E464" t="s">
        <v>1489</v>
      </c>
    </row>
    <row r="465" spans="3:5">
      <c r="C465" t="s">
        <v>960</v>
      </c>
      <c r="D465" t="s">
        <v>961</v>
      </c>
      <c r="E465" t="s">
        <v>1490</v>
      </c>
    </row>
    <row r="466" spans="3:5">
      <c r="C466" t="s">
        <v>962</v>
      </c>
      <c r="D466" t="s">
        <v>963</v>
      </c>
      <c r="E466" t="s">
        <v>1491</v>
      </c>
    </row>
    <row r="467" spans="3:5">
      <c r="C467" t="s">
        <v>964</v>
      </c>
      <c r="D467" t="s">
        <v>965</v>
      </c>
      <c r="E467" t="s">
        <v>1492</v>
      </c>
    </row>
    <row r="468" spans="3:5">
      <c r="C468" t="s">
        <v>966</v>
      </c>
      <c r="D468" t="s">
        <v>967</v>
      </c>
      <c r="E468" t="s">
        <v>1493</v>
      </c>
    </row>
    <row r="469" spans="3:5">
      <c r="C469" t="s">
        <v>968</v>
      </c>
      <c r="D469" t="s">
        <v>969</v>
      </c>
      <c r="E469" t="s">
        <v>1494</v>
      </c>
    </row>
    <row r="470" spans="3:5">
      <c r="C470" t="s">
        <v>970</v>
      </c>
      <c r="D470" t="s">
        <v>971</v>
      </c>
      <c r="E470" t="s">
        <v>1495</v>
      </c>
    </row>
    <row r="471" spans="3:5">
      <c r="C471" t="s">
        <v>972</v>
      </c>
      <c r="D471" t="s">
        <v>973</v>
      </c>
      <c r="E471" t="s">
        <v>1496</v>
      </c>
    </row>
    <row r="472" spans="3:5">
      <c r="C472" t="s">
        <v>974</v>
      </c>
      <c r="D472" t="s">
        <v>975</v>
      </c>
      <c r="E472" t="s">
        <v>1497</v>
      </c>
    </row>
    <row r="473" spans="3:5">
      <c r="C473" t="s">
        <v>976</v>
      </c>
      <c r="D473" t="s">
        <v>977</v>
      </c>
      <c r="E473" t="s">
        <v>1498</v>
      </c>
    </row>
    <row r="474" spans="3:5">
      <c r="C474" t="s">
        <v>978</v>
      </c>
      <c r="D474" t="s">
        <v>979</v>
      </c>
      <c r="E474" t="s">
        <v>1499</v>
      </c>
    </row>
    <row r="475" spans="3:5">
      <c r="C475" t="s">
        <v>980</v>
      </c>
      <c r="D475" t="s">
        <v>981</v>
      </c>
      <c r="E475" t="s">
        <v>1500</v>
      </c>
    </row>
    <row r="476" spans="3:5">
      <c r="C476" t="s">
        <v>982</v>
      </c>
      <c r="D476" t="s">
        <v>983</v>
      </c>
      <c r="E476" t="s">
        <v>1501</v>
      </c>
    </row>
    <row r="477" spans="3:5">
      <c r="C477" t="s">
        <v>984</v>
      </c>
      <c r="D477" t="s">
        <v>985</v>
      </c>
      <c r="E477" t="s">
        <v>1502</v>
      </c>
    </row>
    <row r="478" spans="3:5">
      <c r="C478" t="s">
        <v>986</v>
      </c>
      <c r="D478" t="s">
        <v>987</v>
      </c>
      <c r="E478" t="s">
        <v>1503</v>
      </c>
    </row>
    <row r="479" spans="3:5">
      <c r="C479" t="s">
        <v>988</v>
      </c>
      <c r="D479" t="s">
        <v>989</v>
      </c>
      <c r="E479" t="s">
        <v>1504</v>
      </c>
    </row>
    <row r="480" spans="3:5">
      <c r="C480" t="s">
        <v>990</v>
      </c>
      <c r="D480" t="s">
        <v>991</v>
      </c>
      <c r="E480" t="s">
        <v>1505</v>
      </c>
    </row>
    <row r="481" spans="3:5">
      <c r="C481" t="s">
        <v>992</v>
      </c>
      <c r="D481" t="s">
        <v>993</v>
      </c>
      <c r="E481" t="s">
        <v>1506</v>
      </c>
    </row>
    <row r="482" spans="3:5">
      <c r="C482" t="s">
        <v>994</v>
      </c>
      <c r="D482" t="s">
        <v>995</v>
      </c>
      <c r="E482" t="s">
        <v>1507</v>
      </c>
    </row>
    <row r="483" spans="3:5">
      <c r="C483" t="s">
        <v>996</v>
      </c>
      <c r="D483" t="s">
        <v>997</v>
      </c>
      <c r="E483" t="s">
        <v>1508</v>
      </c>
    </row>
    <row r="484" spans="3:5">
      <c r="C484" t="s">
        <v>998</v>
      </c>
      <c r="D484" t="s">
        <v>999</v>
      </c>
      <c r="E484" t="s">
        <v>1509</v>
      </c>
    </row>
    <row r="485" spans="3:5">
      <c r="C485" t="s">
        <v>1000</v>
      </c>
      <c r="D485" t="s">
        <v>1001</v>
      </c>
      <c r="E485" t="s">
        <v>1510</v>
      </c>
    </row>
    <row r="486" spans="3:5">
      <c r="C486" t="s">
        <v>1002</v>
      </c>
      <c r="D486" t="s">
        <v>1003</v>
      </c>
      <c r="E486" t="s">
        <v>1511</v>
      </c>
    </row>
    <row r="487" spans="3:5">
      <c r="C487" t="s">
        <v>1004</v>
      </c>
      <c r="D487" t="s">
        <v>1005</v>
      </c>
      <c r="E487" t="s">
        <v>1512</v>
      </c>
    </row>
    <row r="488" spans="3:5">
      <c r="C488" t="s">
        <v>1006</v>
      </c>
      <c r="D488" t="s">
        <v>1007</v>
      </c>
      <c r="E488" t="s">
        <v>1513</v>
      </c>
    </row>
    <row r="489" spans="3:5">
      <c r="C489" t="s">
        <v>1008</v>
      </c>
      <c r="D489" t="s">
        <v>1009</v>
      </c>
      <c r="E489" t="s">
        <v>1514</v>
      </c>
    </row>
    <row r="490" spans="3:5">
      <c r="C490" t="s">
        <v>1010</v>
      </c>
      <c r="D490" t="s">
        <v>1011</v>
      </c>
      <c r="E490" t="s">
        <v>1515</v>
      </c>
    </row>
    <row r="491" spans="3:5">
      <c r="C491" t="s">
        <v>1012</v>
      </c>
      <c r="D491" t="s">
        <v>1013</v>
      </c>
      <c r="E491" t="s">
        <v>1516</v>
      </c>
    </row>
    <row r="492" spans="3:5">
      <c r="C492" t="s">
        <v>1014</v>
      </c>
      <c r="D492" t="s">
        <v>1015</v>
      </c>
      <c r="E492" t="s">
        <v>1517</v>
      </c>
    </row>
    <row r="493" spans="3:5">
      <c r="C493" t="s">
        <v>1016</v>
      </c>
      <c r="D493" t="s">
        <v>1017</v>
      </c>
      <c r="E493" t="s">
        <v>1518</v>
      </c>
    </row>
    <row r="494" spans="3:5">
      <c r="C494" t="s">
        <v>1018</v>
      </c>
      <c r="D494" t="s">
        <v>1019</v>
      </c>
      <c r="E494" t="s">
        <v>1519</v>
      </c>
    </row>
    <row r="495" spans="3:5">
      <c r="C495" t="s">
        <v>1020</v>
      </c>
      <c r="D495" t="s">
        <v>1021</v>
      </c>
      <c r="E495" t="s">
        <v>1520</v>
      </c>
    </row>
    <row r="496" spans="3:5">
      <c r="C496" t="s">
        <v>1022</v>
      </c>
      <c r="D496" t="s">
        <v>1023</v>
      </c>
      <c r="E496" t="s">
        <v>1521</v>
      </c>
    </row>
    <row r="497" spans="3:5">
      <c r="C497" t="s">
        <v>1024</v>
      </c>
      <c r="D497" t="s">
        <v>1025</v>
      </c>
      <c r="E497" t="s">
        <v>1522</v>
      </c>
    </row>
    <row r="498" spans="3:5">
      <c r="C498" t="s">
        <v>1026</v>
      </c>
      <c r="D498" t="s">
        <v>1027</v>
      </c>
      <c r="E498" t="s">
        <v>1523</v>
      </c>
    </row>
    <row r="499" spans="3:5">
      <c r="C499" t="s">
        <v>1028</v>
      </c>
      <c r="D499" t="s">
        <v>1029</v>
      </c>
      <c r="E499" t="s">
        <v>1524</v>
      </c>
    </row>
    <row r="500" spans="3:5">
      <c r="C500" t="s">
        <v>1030</v>
      </c>
      <c r="D500" t="s">
        <v>1031</v>
      </c>
      <c r="E500" t="s">
        <v>1525</v>
      </c>
    </row>
    <row r="501" spans="3:5">
      <c r="C501" t="s">
        <v>1032</v>
      </c>
      <c r="D501" t="s">
        <v>1033</v>
      </c>
      <c r="E501" t="s">
        <v>1526</v>
      </c>
    </row>
    <row r="502" spans="3:5">
      <c r="C502" t="s">
        <v>1034</v>
      </c>
      <c r="D502" t="s">
        <v>1035</v>
      </c>
      <c r="E502" t="s">
        <v>1527</v>
      </c>
    </row>
  </sheetData>
  <pageMargins left="0.7" right="0.7" top="0.75" bottom="0.75" header="0.3" footer="0.3"/>
  <pageSetup paperSize="9" orientation="portrait" horizontalDpi="4294967294"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2:L18"/>
  <sheetViews>
    <sheetView zoomScale="115" zoomScaleNormal="115" workbookViewId="0">
      <selection activeCell="B2" sqref="B2"/>
    </sheetView>
  </sheetViews>
  <sheetFormatPr baseColWidth="10" defaultColWidth="11.42578125" defaultRowHeight="12.75"/>
  <cols>
    <col min="1" max="1" width="4.28515625" style="29" customWidth="1"/>
    <col min="2" max="2" width="11.28515625" style="54" customWidth="1"/>
    <col min="3" max="3" width="11.28515625" style="55" customWidth="1"/>
    <col min="4" max="4" width="33.28515625" style="30" customWidth="1"/>
    <col min="5" max="6" width="11.28515625" style="29" customWidth="1"/>
    <col min="7" max="8" width="5.28515625" style="29" customWidth="1"/>
    <col min="9" max="9" width="11.28515625" style="29" customWidth="1"/>
    <col min="10" max="10" width="11.42578125" style="29"/>
    <col min="11" max="11" width="18" style="29" customWidth="1"/>
    <col min="12" max="12" width="20.140625" style="29" customWidth="1"/>
    <col min="13" max="16384" width="11.42578125" style="29"/>
  </cols>
  <sheetData>
    <row r="2" spans="2:12" ht="55.5" customHeight="1">
      <c r="K2" s="199"/>
      <c r="L2" s="199"/>
    </row>
    <row r="3" spans="2:12">
      <c r="F3" s="30"/>
    </row>
    <row r="4" spans="2:12">
      <c r="F4" s="30"/>
    </row>
    <row r="5" spans="2:12" ht="22.5" customHeight="1">
      <c r="B5" s="207" t="s">
        <v>1570</v>
      </c>
      <c r="C5" s="207"/>
      <c r="D5" s="200"/>
      <c r="E5" s="200"/>
      <c r="F5" s="200"/>
      <c r="G5" s="3"/>
      <c r="H5" s="3"/>
    </row>
    <row r="6" spans="2:12" ht="22.5" customHeight="1">
      <c r="B6" s="207" t="s">
        <v>1571</v>
      </c>
      <c r="C6" s="207"/>
      <c r="D6" s="200"/>
      <c r="E6" s="200"/>
      <c r="F6" s="200"/>
      <c r="G6" s="4"/>
      <c r="H6" s="2"/>
    </row>
    <row r="7" spans="2:12" ht="22.5" customHeight="1">
      <c r="G7" s="2"/>
      <c r="H7" s="6"/>
      <c r="I7" s="6"/>
      <c r="J7" s="5"/>
      <c r="K7" s="5"/>
      <c r="L7" s="5"/>
    </row>
    <row r="8" spans="2:12" ht="24" customHeight="1">
      <c r="B8" s="208" t="s">
        <v>1532</v>
      </c>
      <c r="C8" s="209"/>
      <c r="D8" s="201"/>
      <c r="E8" s="202"/>
      <c r="F8" s="203"/>
      <c r="G8" s="6"/>
    </row>
    <row r="9" spans="2:12" ht="24" customHeight="1">
      <c r="B9" s="204" t="s">
        <v>1533</v>
      </c>
      <c r="C9" s="205"/>
      <c r="D9" s="206">
        <f>+'Hoja resumen'!D11</f>
        <v>0</v>
      </c>
      <c r="E9" s="206"/>
      <c r="F9" s="206"/>
    </row>
    <row r="12" spans="2:12">
      <c r="B12" s="197"/>
      <c r="C12" s="198"/>
      <c r="D12" s="198"/>
      <c r="E12" s="198"/>
      <c r="F12" s="198"/>
    </row>
    <row r="13" spans="2:12">
      <c r="B13" s="198"/>
      <c r="C13" s="198"/>
      <c r="D13" s="198"/>
      <c r="E13" s="198"/>
      <c r="F13" s="198"/>
    </row>
    <row r="14" spans="2:12">
      <c r="B14" s="198"/>
      <c r="C14" s="198"/>
      <c r="D14" s="198"/>
      <c r="E14" s="198"/>
      <c r="F14" s="198"/>
    </row>
    <row r="15" spans="2:12">
      <c r="B15" s="198"/>
      <c r="C15" s="198"/>
      <c r="D15" s="198"/>
      <c r="E15" s="198"/>
      <c r="F15" s="198"/>
    </row>
    <row r="16" spans="2:12">
      <c r="B16" s="198"/>
      <c r="C16" s="198"/>
      <c r="D16" s="198"/>
      <c r="E16" s="198"/>
      <c r="F16" s="198"/>
    </row>
    <row r="17" spans="2:6">
      <c r="B17" s="198"/>
      <c r="C17" s="198"/>
      <c r="D17" s="198"/>
      <c r="E17" s="198"/>
      <c r="F17" s="198"/>
    </row>
    <row r="18" spans="2:6">
      <c r="B18" s="198"/>
      <c r="C18" s="198"/>
      <c r="D18" s="198"/>
      <c r="E18" s="198"/>
      <c r="F18" s="198"/>
    </row>
  </sheetData>
  <sheetProtection formatCells="0" formatColumns="0" formatRows="0"/>
  <mergeCells count="10">
    <mergeCell ref="B12:F18"/>
    <mergeCell ref="K2:L2"/>
    <mergeCell ref="D5:F5"/>
    <mergeCell ref="D6:F6"/>
    <mergeCell ref="D8:F8"/>
    <mergeCell ref="B9:C9"/>
    <mergeCell ref="D9:F9"/>
    <mergeCell ref="B5:C5"/>
    <mergeCell ref="B6:C6"/>
    <mergeCell ref="B8:C8"/>
  </mergeCells>
  <conditionalFormatting sqref="D5:D6 G5:H6 G7 D8">
    <cfRule type="cellIs" dxfId="126" priority="2" stopIfTrue="1" operator="equal">
      <formula>0</formula>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1:G104"/>
  <sheetViews>
    <sheetView zoomScale="85" zoomScaleNormal="85" workbookViewId="0">
      <pane xSplit="6" ySplit="4" topLeftCell="G5" activePane="bottomRight" state="frozen"/>
      <selection activeCell="Q524" sqref="Q524"/>
      <selection pane="topRight" activeCell="Q524" sqref="Q524"/>
      <selection pane="bottomLeft" activeCell="Q524" sqref="Q524"/>
      <selection pane="bottomRight" activeCell="E14" sqref="E14"/>
    </sheetView>
  </sheetViews>
  <sheetFormatPr baseColWidth="10" defaultColWidth="11.42578125" defaultRowHeight="12.75"/>
  <cols>
    <col min="1" max="2" width="3.85546875" style="8" customWidth="1"/>
    <col min="3" max="3" width="13.7109375" style="7" customWidth="1"/>
    <col min="4" max="4" width="37" style="25" customWidth="1"/>
    <col min="5" max="5" width="54.42578125" style="25" customWidth="1"/>
    <col min="6" max="6" width="28.140625" style="25" customWidth="1"/>
    <col min="7" max="7" width="36.85546875" style="25" customWidth="1"/>
    <col min="8" max="18" width="15.85546875" style="8" customWidth="1"/>
    <col min="19" max="16384" width="11.42578125" style="8"/>
  </cols>
  <sheetData>
    <row r="1" spans="2:7" s="18" customFormat="1">
      <c r="C1" s="27"/>
      <c r="D1" s="26"/>
      <c r="E1" s="26"/>
      <c r="F1" s="26"/>
      <c r="G1" s="26"/>
    </row>
    <row r="2" spans="2:7" s="18" customFormat="1">
      <c r="C2" s="27"/>
      <c r="D2" s="26"/>
      <c r="E2" s="26"/>
      <c r="F2" s="26"/>
      <c r="G2" s="26"/>
    </row>
    <row r="3" spans="2:7" s="18" customFormat="1" ht="73.5" customHeight="1">
      <c r="C3" s="210" t="s">
        <v>1603</v>
      </c>
      <c r="D3" s="210"/>
      <c r="E3" s="210"/>
      <c r="F3" s="210"/>
      <c r="G3" s="210"/>
    </row>
    <row r="4" spans="2:7" s="27" customFormat="1" ht="41.25" customHeight="1">
      <c r="C4" s="13" t="s">
        <v>1529</v>
      </c>
      <c r="D4" s="28" t="s">
        <v>0</v>
      </c>
      <c r="E4" s="28" t="s">
        <v>1</v>
      </c>
      <c r="F4" s="28" t="s">
        <v>2</v>
      </c>
      <c r="G4" s="28" t="s">
        <v>3</v>
      </c>
    </row>
    <row r="5" spans="2:7" s="12" customFormat="1" ht="18.75" customHeight="1">
      <c r="B5" s="9">
        <v>1</v>
      </c>
      <c r="C5" s="191"/>
      <c r="D5" s="192"/>
      <c r="E5" s="192"/>
      <c r="F5" s="192"/>
      <c r="G5" s="192"/>
    </row>
    <row r="6" spans="2:7" s="10" customFormat="1">
      <c r="B6" s="9">
        <v>2</v>
      </c>
      <c r="C6" s="191"/>
      <c r="D6" s="192"/>
      <c r="E6" s="192"/>
      <c r="F6" s="192"/>
      <c r="G6" s="192"/>
    </row>
    <row r="7" spans="2:7" s="10" customFormat="1">
      <c r="B7" s="9">
        <v>3</v>
      </c>
      <c r="C7" s="191"/>
      <c r="D7" s="192"/>
      <c r="E7" s="192"/>
      <c r="F7" s="192"/>
      <c r="G7" s="192"/>
    </row>
    <row r="8" spans="2:7" s="10" customFormat="1">
      <c r="B8" s="9">
        <v>4</v>
      </c>
      <c r="C8" s="191"/>
      <c r="D8" s="192"/>
      <c r="E8" s="192"/>
      <c r="F8" s="192"/>
      <c r="G8" s="192"/>
    </row>
    <row r="9" spans="2:7" s="10" customFormat="1">
      <c r="B9" s="9">
        <v>5</v>
      </c>
      <c r="C9" s="191"/>
      <c r="D9" s="192"/>
      <c r="E9" s="192"/>
      <c r="F9" s="192"/>
      <c r="G9" s="192"/>
    </row>
    <row r="10" spans="2:7" s="10" customFormat="1">
      <c r="B10" s="9">
        <v>6</v>
      </c>
      <c r="C10" s="191"/>
      <c r="D10" s="192"/>
      <c r="E10" s="192"/>
      <c r="F10" s="192"/>
      <c r="G10" s="192"/>
    </row>
    <row r="11" spans="2:7" s="10" customFormat="1">
      <c r="B11" s="9">
        <v>7</v>
      </c>
      <c r="C11" s="191"/>
      <c r="D11" s="192"/>
      <c r="E11" s="192"/>
      <c r="F11" s="192"/>
      <c r="G11" s="192"/>
    </row>
    <row r="12" spans="2:7" s="10" customFormat="1">
      <c r="B12" s="9">
        <v>8</v>
      </c>
      <c r="C12" s="191"/>
      <c r="D12" s="192"/>
      <c r="E12" s="192"/>
      <c r="F12" s="192"/>
      <c r="G12" s="192"/>
    </row>
    <row r="13" spans="2:7" s="10" customFormat="1">
      <c r="B13" s="9">
        <v>9</v>
      </c>
      <c r="C13" s="191"/>
      <c r="D13" s="192"/>
      <c r="E13" s="192"/>
      <c r="F13" s="192"/>
      <c r="G13" s="192"/>
    </row>
    <row r="14" spans="2:7" s="10" customFormat="1">
      <c r="B14" s="9">
        <v>10</v>
      </c>
      <c r="C14" s="191"/>
      <c r="D14" s="192"/>
      <c r="E14" s="192"/>
      <c r="F14" s="192"/>
      <c r="G14" s="192"/>
    </row>
    <row r="15" spans="2:7" s="10" customFormat="1">
      <c r="B15" s="9">
        <v>11</v>
      </c>
      <c r="C15" s="191"/>
      <c r="D15" s="192"/>
      <c r="E15" s="192"/>
      <c r="F15" s="192"/>
      <c r="G15" s="192"/>
    </row>
    <row r="16" spans="2:7" s="10" customFormat="1">
      <c r="B16" s="9">
        <v>12</v>
      </c>
      <c r="C16" s="191"/>
      <c r="D16" s="192"/>
      <c r="E16" s="192"/>
      <c r="F16" s="192"/>
      <c r="G16" s="192"/>
    </row>
    <row r="17" spans="2:7" s="10" customFormat="1">
      <c r="B17" s="9">
        <v>13</v>
      </c>
      <c r="C17" s="191"/>
      <c r="D17" s="192"/>
      <c r="E17" s="192"/>
      <c r="F17" s="192"/>
      <c r="G17" s="192"/>
    </row>
    <row r="18" spans="2:7" s="10" customFormat="1">
      <c r="B18" s="9">
        <v>14</v>
      </c>
      <c r="C18" s="191"/>
      <c r="D18" s="192"/>
      <c r="E18" s="192"/>
      <c r="F18" s="192"/>
      <c r="G18" s="192"/>
    </row>
    <row r="19" spans="2:7" s="10" customFormat="1">
      <c r="B19" s="9">
        <v>15</v>
      </c>
      <c r="C19" s="191"/>
      <c r="D19" s="192"/>
      <c r="E19" s="192"/>
      <c r="F19" s="192"/>
      <c r="G19" s="192"/>
    </row>
    <row r="20" spans="2:7" s="10" customFormat="1">
      <c r="B20" s="9">
        <v>16</v>
      </c>
      <c r="C20" s="191"/>
      <c r="D20" s="192"/>
      <c r="E20" s="192"/>
      <c r="F20" s="192"/>
      <c r="G20" s="192"/>
    </row>
    <row r="21" spans="2:7" s="10" customFormat="1">
      <c r="B21" s="9">
        <v>17</v>
      </c>
      <c r="C21" s="191"/>
      <c r="D21" s="192"/>
      <c r="E21" s="192"/>
      <c r="F21" s="192"/>
      <c r="G21" s="192"/>
    </row>
    <row r="22" spans="2:7" s="10" customFormat="1">
      <c r="B22" s="9">
        <v>18</v>
      </c>
      <c r="C22" s="191"/>
      <c r="D22" s="192"/>
      <c r="E22" s="192"/>
      <c r="F22" s="192"/>
      <c r="G22" s="192"/>
    </row>
    <row r="23" spans="2:7" s="10" customFormat="1">
      <c r="B23" s="9">
        <v>19</v>
      </c>
      <c r="C23" s="191"/>
      <c r="D23" s="192"/>
      <c r="E23" s="192"/>
      <c r="F23" s="192"/>
      <c r="G23" s="192"/>
    </row>
    <row r="24" spans="2:7" s="10" customFormat="1">
      <c r="B24" s="9">
        <v>20</v>
      </c>
      <c r="C24" s="191"/>
      <c r="D24" s="192"/>
      <c r="E24" s="192"/>
      <c r="F24" s="192"/>
      <c r="G24" s="192"/>
    </row>
    <row r="25" spans="2:7" s="10" customFormat="1">
      <c r="B25" s="9">
        <v>21</v>
      </c>
      <c r="C25" s="191"/>
      <c r="D25" s="192"/>
      <c r="E25" s="192"/>
      <c r="F25" s="192"/>
      <c r="G25" s="192"/>
    </row>
    <row r="26" spans="2:7" s="10" customFormat="1">
      <c r="B26" s="9">
        <v>22</v>
      </c>
      <c r="C26" s="191"/>
      <c r="D26" s="192"/>
      <c r="E26" s="192"/>
      <c r="F26" s="192"/>
      <c r="G26" s="192"/>
    </row>
    <row r="27" spans="2:7" s="10" customFormat="1">
      <c r="B27" s="9">
        <v>23</v>
      </c>
      <c r="C27" s="191"/>
      <c r="D27" s="192"/>
      <c r="E27" s="192"/>
      <c r="F27" s="192"/>
      <c r="G27" s="192"/>
    </row>
    <row r="28" spans="2:7" s="10" customFormat="1">
      <c r="B28" s="9">
        <v>24</v>
      </c>
      <c r="C28" s="191"/>
      <c r="D28" s="192"/>
      <c r="E28" s="192"/>
      <c r="F28" s="192"/>
      <c r="G28" s="192"/>
    </row>
    <row r="29" spans="2:7" s="10" customFormat="1">
      <c r="B29" s="9">
        <v>25</v>
      </c>
      <c r="C29" s="191"/>
      <c r="D29" s="192"/>
      <c r="E29" s="192"/>
      <c r="F29" s="192"/>
      <c r="G29" s="192"/>
    </row>
    <row r="30" spans="2:7" s="10" customFormat="1">
      <c r="B30" s="9">
        <v>26</v>
      </c>
      <c r="C30" s="191"/>
      <c r="D30" s="192"/>
      <c r="E30" s="192"/>
      <c r="F30" s="192"/>
      <c r="G30" s="192"/>
    </row>
    <row r="31" spans="2:7" s="10" customFormat="1">
      <c r="B31" s="9">
        <v>27</v>
      </c>
      <c r="C31" s="191"/>
      <c r="D31" s="192"/>
      <c r="E31" s="192"/>
      <c r="F31" s="192"/>
      <c r="G31" s="192"/>
    </row>
    <row r="32" spans="2:7" s="10" customFormat="1">
      <c r="B32" s="9">
        <v>28</v>
      </c>
      <c r="C32" s="191"/>
      <c r="D32" s="192"/>
      <c r="E32" s="192"/>
      <c r="F32" s="192"/>
      <c r="G32" s="192"/>
    </row>
    <row r="33" spans="2:7" s="10" customFormat="1">
      <c r="B33" s="9">
        <v>29</v>
      </c>
      <c r="C33" s="191"/>
      <c r="D33" s="192"/>
      <c r="E33" s="192"/>
      <c r="F33" s="192"/>
      <c r="G33" s="192"/>
    </row>
    <row r="34" spans="2:7" s="10" customFormat="1">
      <c r="B34" s="9">
        <v>30</v>
      </c>
      <c r="C34" s="191"/>
      <c r="D34" s="192"/>
      <c r="E34" s="192"/>
      <c r="F34" s="192"/>
      <c r="G34" s="192"/>
    </row>
    <row r="35" spans="2:7" s="10" customFormat="1">
      <c r="B35" s="9">
        <v>31</v>
      </c>
      <c r="C35" s="191"/>
      <c r="D35" s="192"/>
      <c r="E35" s="192"/>
      <c r="F35" s="192"/>
      <c r="G35" s="192"/>
    </row>
    <row r="36" spans="2:7" s="10" customFormat="1">
      <c r="B36" s="9">
        <v>32</v>
      </c>
      <c r="C36" s="191"/>
      <c r="D36" s="192"/>
      <c r="E36" s="192"/>
      <c r="F36" s="192"/>
      <c r="G36" s="192"/>
    </row>
    <row r="37" spans="2:7" s="10" customFormat="1">
      <c r="B37" s="9">
        <v>33</v>
      </c>
      <c r="C37" s="191"/>
      <c r="D37" s="192"/>
      <c r="E37" s="192"/>
      <c r="F37" s="192"/>
      <c r="G37" s="192"/>
    </row>
    <row r="38" spans="2:7" s="10" customFormat="1">
      <c r="B38" s="9">
        <v>34</v>
      </c>
      <c r="C38" s="191"/>
      <c r="D38" s="192"/>
      <c r="E38" s="192"/>
      <c r="F38" s="192"/>
      <c r="G38" s="192"/>
    </row>
    <row r="39" spans="2:7" s="10" customFormat="1">
      <c r="B39" s="9">
        <v>35</v>
      </c>
      <c r="C39" s="191"/>
      <c r="D39" s="192"/>
      <c r="E39" s="192"/>
      <c r="F39" s="192"/>
      <c r="G39" s="192"/>
    </row>
    <row r="40" spans="2:7" s="10" customFormat="1">
      <c r="B40" s="9">
        <v>36</v>
      </c>
      <c r="C40" s="191"/>
      <c r="D40" s="192"/>
      <c r="E40" s="192"/>
      <c r="F40" s="192"/>
      <c r="G40" s="192"/>
    </row>
    <row r="41" spans="2:7" s="10" customFormat="1">
      <c r="B41" s="9">
        <v>37</v>
      </c>
      <c r="C41" s="191"/>
      <c r="D41" s="192"/>
      <c r="E41" s="192"/>
      <c r="F41" s="192"/>
      <c r="G41" s="192"/>
    </row>
    <row r="42" spans="2:7" s="10" customFormat="1">
      <c r="B42" s="9">
        <v>38</v>
      </c>
      <c r="C42" s="191"/>
      <c r="D42" s="192"/>
      <c r="E42" s="192"/>
      <c r="F42" s="192"/>
      <c r="G42" s="192"/>
    </row>
    <row r="43" spans="2:7" s="10" customFormat="1">
      <c r="B43" s="9">
        <v>39</v>
      </c>
      <c r="C43" s="191"/>
      <c r="D43" s="192"/>
      <c r="E43" s="192"/>
      <c r="F43" s="192"/>
      <c r="G43" s="192"/>
    </row>
    <row r="44" spans="2:7" s="10" customFormat="1">
      <c r="B44" s="9">
        <v>40</v>
      </c>
      <c r="C44" s="191"/>
      <c r="D44" s="192"/>
      <c r="E44" s="192"/>
      <c r="F44" s="192"/>
      <c r="G44" s="192"/>
    </row>
    <row r="45" spans="2:7" s="10" customFormat="1">
      <c r="B45" s="9">
        <v>41</v>
      </c>
      <c r="C45" s="191"/>
      <c r="D45" s="192"/>
      <c r="E45" s="192"/>
      <c r="F45" s="192"/>
      <c r="G45" s="192"/>
    </row>
    <row r="46" spans="2:7" s="10" customFormat="1">
      <c r="B46" s="9">
        <v>42</v>
      </c>
      <c r="C46" s="191"/>
      <c r="D46" s="192"/>
      <c r="E46" s="192"/>
      <c r="F46" s="192"/>
      <c r="G46" s="192"/>
    </row>
    <row r="47" spans="2:7" s="10" customFormat="1">
      <c r="B47" s="9">
        <v>43</v>
      </c>
      <c r="C47" s="191"/>
      <c r="D47" s="192"/>
      <c r="E47" s="192"/>
      <c r="F47" s="192"/>
      <c r="G47" s="192"/>
    </row>
    <row r="48" spans="2:7" s="10" customFormat="1">
      <c r="B48" s="9">
        <v>44</v>
      </c>
      <c r="C48" s="191"/>
      <c r="D48" s="192"/>
      <c r="E48" s="192"/>
      <c r="F48" s="192"/>
      <c r="G48" s="192"/>
    </row>
    <row r="49" spans="2:7" s="10" customFormat="1">
      <c r="B49" s="9">
        <v>45</v>
      </c>
      <c r="C49" s="191"/>
      <c r="D49" s="192"/>
      <c r="E49" s="192"/>
      <c r="F49" s="192"/>
      <c r="G49" s="192"/>
    </row>
    <row r="50" spans="2:7" s="10" customFormat="1">
      <c r="B50" s="9">
        <v>46</v>
      </c>
      <c r="C50" s="191"/>
      <c r="D50" s="192"/>
      <c r="E50" s="192"/>
      <c r="F50" s="192"/>
      <c r="G50" s="192"/>
    </row>
    <row r="51" spans="2:7" s="10" customFormat="1">
      <c r="B51" s="9">
        <v>47</v>
      </c>
      <c r="C51" s="191"/>
      <c r="D51" s="192"/>
      <c r="E51" s="192"/>
      <c r="F51" s="192"/>
      <c r="G51" s="192"/>
    </row>
    <row r="52" spans="2:7" s="10" customFormat="1">
      <c r="B52" s="9">
        <v>48</v>
      </c>
      <c r="C52" s="191"/>
      <c r="D52" s="192"/>
      <c r="E52" s="192"/>
      <c r="F52" s="192"/>
      <c r="G52" s="192"/>
    </row>
    <row r="53" spans="2:7" s="10" customFormat="1">
      <c r="B53" s="9">
        <v>49</v>
      </c>
      <c r="C53" s="191"/>
      <c r="D53" s="192"/>
      <c r="E53" s="192"/>
      <c r="F53" s="192"/>
      <c r="G53" s="192"/>
    </row>
    <row r="54" spans="2:7" s="10" customFormat="1">
      <c r="B54" s="9">
        <v>50</v>
      </c>
      <c r="C54" s="191"/>
      <c r="D54" s="192"/>
      <c r="E54" s="192"/>
      <c r="F54" s="192"/>
      <c r="G54" s="192"/>
    </row>
    <row r="55" spans="2:7" s="10" customFormat="1">
      <c r="B55" s="9">
        <v>51</v>
      </c>
      <c r="C55" s="191"/>
      <c r="D55" s="192"/>
      <c r="E55" s="192"/>
      <c r="F55" s="192"/>
      <c r="G55" s="192"/>
    </row>
    <row r="56" spans="2:7" s="10" customFormat="1">
      <c r="B56" s="9">
        <v>52</v>
      </c>
      <c r="C56" s="191"/>
      <c r="D56" s="192"/>
      <c r="E56" s="192"/>
      <c r="F56" s="192"/>
      <c r="G56" s="192"/>
    </row>
    <row r="57" spans="2:7" s="10" customFormat="1">
      <c r="B57" s="9">
        <v>53</v>
      </c>
      <c r="C57" s="191"/>
      <c r="D57" s="192"/>
      <c r="E57" s="192"/>
      <c r="F57" s="192"/>
      <c r="G57" s="192"/>
    </row>
    <row r="58" spans="2:7" s="10" customFormat="1">
      <c r="B58" s="9">
        <v>54</v>
      </c>
      <c r="C58" s="191"/>
      <c r="D58" s="192"/>
      <c r="E58" s="192"/>
      <c r="F58" s="192"/>
      <c r="G58" s="192"/>
    </row>
    <row r="59" spans="2:7" s="10" customFormat="1">
      <c r="B59" s="9">
        <v>55</v>
      </c>
      <c r="C59" s="191"/>
      <c r="D59" s="192"/>
      <c r="E59" s="192"/>
      <c r="F59" s="192"/>
      <c r="G59" s="192"/>
    </row>
    <row r="60" spans="2:7" s="10" customFormat="1">
      <c r="B60" s="9">
        <v>56</v>
      </c>
      <c r="C60" s="191"/>
      <c r="D60" s="192"/>
      <c r="E60" s="192"/>
      <c r="F60" s="192"/>
      <c r="G60" s="192"/>
    </row>
    <row r="61" spans="2:7" s="10" customFormat="1">
      <c r="B61" s="9">
        <v>57</v>
      </c>
      <c r="C61" s="191"/>
      <c r="D61" s="192"/>
      <c r="E61" s="192"/>
      <c r="F61" s="192"/>
      <c r="G61" s="192"/>
    </row>
    <row r="62" spans="2:7" s="10" customFormat="1">
      <c r="B62" s="9">
        <v>58</v>
      </c>
      <c r="C62" s="191"/>
      <c r="D62" s="192"/>
      <c r="E62" s="192"/>
      <c r="F62" s="192"/>
      <c r="G62" s="192"/>
    </row>
    <row r="63" spans="2:7" s="10" customFormat="1">
      <c r="B63" s="9">
        <v>59</v>
      </c>
      <c r="C63" s="191"/>
      <c r="D63" s="192"/>
      <c r="E63" s="192"/>
      <c r="F63" s="192"/>
      <c r="G63" s="192"/>
    </row>
    <row r="64" spans="2:7" s="10" customFormat="1">
      <c r="B64" s="9">
        <v>60</v>
      </c>
      <c r="C64" s="191"/>
      <c r="D64" s="192"/>
      <c r="E64" s="192"/>
      <c r="F64" s="192"/>
      <c r="G64" s="192"/>
    </row>
    <row r="65" spans="2:7" s="10" customFormat="1">
      <c r="B65" s="9">
        <v>61</v>
      </c>
      <c r="C65" s="191"/>
      <c r="D65" s="192"/>
      <c r="E65" s="192"/>
      <c r="F65" s="192"/>
      <c r="G65" s="192"/>
    </row>
    <row r="66" spans="2:7" s="10" customFormat="1">
      <c r="B66" s="9">
        <v>62</v>
      </c>
      <c r="C66" s="191"/>
      <c r="D66" s="192"/>
      <c r="E66" s="192"/>
      <c r="F66" s="192"/>
      <c r="G66" s="192"/>
    </row>
    <row r="67" spans="2:7" s="10" customFormat="1">
      <c r="B67" s="9">
        <v>63</v>
      </c>
      <c r="C67" s="191"/>
      <c r="D67" s="192"/>
      <c r="E67" s="192"/>
      <c r="F67" s="192"/>
      <c r="G67" s="192"/>
    </row>
    <row r="68" spans="2:7" s="10" customFormat="1">
      <c r="B68" s="9">
        <v>64</v>
      </c>
      <c r="C68" s="191"/>
      <c r="D68" s="192"/>
      <c r="E68" s="192"/>
      <c r="F68" s="192"/>
      <c r="G68" s="192"/>
    </row>
    <row r="69" spans="2:7" s="10" customFormat="1">
      <c r="B69" s="9">
        <v>65</v>
      </c>
      <c r="C69" s="191"/>
      <c r="D69" s="192"/>
      <c r="E69" s="192"/>
      <c r="F69" s="192"/>
      <c r="G69" s="192"/>
    </row>
    <row r="70" spans="2:7" s="10" customFormat="1">
      <c r="B70" s="9">
        <v>66</v>
      </c>
      <c r="C70" s="191"/>
      <c r="D70" s="192"/>
      <c r="E70" s="192"/>
      <c r="F70" s="192"/>
      <c r="G70" s="192"/>
    </row>
    <row r="71" spans="2:7" s="10" customFormat="1">
      <c r="B71" s="9">
        <v>67</v>
      </c>
      <c r="C71" s="191"/>
      <c r="D71" s="192"/>
      <c r="E71" s="192"/>
      <c r="F71" s="192"/>
      <c r="G71" s="192"/>
    </row>
    <row r="72" spans="2:7" s="10" customFormat="1">
      <c r="B72" s="9">
        <v>68</v>
      </c>
      <c r="C72" s="191"/>
      <c r="D72" s="192"/>
      <c r="E72" s="192"/>
      <c r="F72" s="192"/>
      <c r="G72" s="192"/>
    </row>
    <row r="73" spans="2:7" s="10" customFormat="1">
      <c r="B73" s="9">
        <v>69</v>
      </c>
      <c r="C73" s="191"/>
      <c r="D73" s="192"/>
      <c r="E73" s="192"/>
      <c r="F73" s="192"/>
      <c r="G73" s="192"/>
    </row>
    <row r="74" spans="2:7" s="10" customFormat="1">
      <c r="B74" s="9">
        <v>70</v>
      </c>
      <c r="C74" s="191"/>
      <c r="D74" s="192"/>
      <c r="E74" s="192"/>
      <c r="F74" s="192"/>
      <c r="G74" s="192"/>
    </row>
    <row r="75" spans="2:7" s="10" customFormat="1">
      <c r="B75" s="9">
        <v>71</v>
      </c>
      <c r="C75" s="191"/>
      <c r="D75" s="192"/>
      <c r="E75" s="192"/>
      <c r="F75" s="192"/>
      <c r="G75" s="192"/>
    </row>
    <row r="76" spans="2:7" s="10" customFormat="1">
      <c r="B76" s="9">
        <v>72</v>
      </c>
      <c r="C76" s="191"/>
      <c r="D76" s="192"/>
      <c r="E76" s="192"/>
      <c r="F76" s="192"/>
      <c r="G76" s="192"/>
    </row>
    <row r="77" spans="2:7" s="10" customFormat="1">
      <c r="B77" s="9">
        <v>73</v>
      </c>
      <c r="C77" s="191"/>
      <c r="D77" s="192"/>
      <c r="E77" s="192"/>
      <c r="F77" s="192"/>
      <c r="G77" s="192"/>
    </row>
    <row r="78" spans="2:7" s="10" customFormat="1">
      <c r="B78" s="9">
        <v>74</v>
      </c>
      <c r="C78" s="191"/>
      <c r="D78" s="192"/>
      <c r="E78" s="192"/>
      <c r="F78" s="192"/>
      <c r="G78" s="192"/>
    </row>
    <row r="79" spans="2:7" s="10" customFormat="1">
      <c r="B79" s="9">
        <v>75</v>
      </c>
      <c r="C79" s="191"/>
      <c r="D79" s="192"/>
      <c r="E79" s="192"/>
      <c r="F79" s="192"/>
      <c r="G79" s="192"/>
    </row>
    <row r="80" spans="2:7" s="10" customFormat="1">
      <c r="B80" s="9">
        <v>76</v>
      </c>
      <c r="C80" s="191"/>
      <c r="D80" s="192"/>
      <c r="E80" s="192"/>
      <c r="F80" s="192"/>
      <c r="G80" s="192"/>
    </row>
    <row r="81" spans="2:7" s="10" customFormat="1">
      <c r="B81" s="9">
        <v>77</v>
      </c>
      <c r="C81" s="191"/>
      <c r="D81" s="192"/>
      <c r="E81" s="192"/>
      <c r="F81" s="192"/>
      <c r="G81" s="192"/>
    </row>
    <row r="82" spans="2:7" s="10" customFormat="1">
      <c r="B82" s="9">
        <v>78</v>
      </c>
      <c r="C82" s="191"/>
      <c r="D82" s="192"/>
      <c r="E82" s="192"/>
      <c r="F82" s="192"/>
      <c r="G82" s="192"/>
    </row>
    <row r="83" spans="2:7" s="10" customFormat="1">
      <c r="B83" s="9">
        <v>79</v>
      </c>
      <c r="C83" s="191"/>
      <c r="D83" s="192"/>
      <c r="E83" s="192"/>
      <c r="F83" s="192"/>
      <c r="G83" s="192"/>
    </row>
    <row r="84" spans="2:7" s="10" customFormat="1">
      <c r="B84" s="9">
        <v>80</v>
      </c>
      <c r="C84" s="191"/>
      <c r="D84" s="192"/>
      <c r="E84" s="192"/>
      <c r="F84" s="192"/>
      <c r="G84" s="192"/>
    </row>
    <row r="85" spans="2:7" s="10" customFormat="1">
      <c r="B85" s="9">
        <v>81</v>
      </c>
      <c r="C85" s="191"/>
      <c r="D85" s="192"/>
      <c r="E85" s="192"/>
      <c r="F85" s="192"/>
      <c r="G85" s="192"/>
    </row>
    <row r="86" spans="2:7" s="10" customFormat="1">
      <c r="B86" s="9">
        <v>82</v>
      </c>
      <c r="C86" s="191"/>
      <c r="D86" s="192"/>
      <c r="E86" s="192"/>
      <c r="F86" s="192"/>
      <c r="G86" s="192"/>
    </row>
    <row r="87" spans="2:7" s="10" customFormat="1">
      <c r="B87" s="9">
        <v>83</v>
      </c>
      <c r="C87" s="191"/>
      <c r="D87" s="192"/>
      <c r="E87" s="192"/>
      <c r="F87" s="192"/>
      <c r="G87" s="192"/>
    </row>
    <row r="88" spans="2:7" s="10" customFormat="1">
      <c r="B88" s="9">
        <v>84</v>
      </c>
      <c r="C88" s="191"/>
      <c r="D88" s="192"/>
      <c r="E88" s="192"/>
      <c r="F88" s="192"/>
      <c r="G88" s="192"/>
    </row>
    <row r="89" spans="2:7" s="10" customFormat="1">
      <c r="B89" s="9">
        <v>85</v>
      </c>
      <c r="C89" s="191"/>
      <c r="D89" s="192"/>
      <c r="E89" s="192"/>
      <c r="F89" s="192"/>
      <c r="G89" s="192"/>
    </row>
    <row r="90" spans="2:7" s="10" customFormat="1">
      <c r="B90" s="9">
        <v>86</v>
      </c>
      <c r="C90" s="191"/>
      <c r="D90" s="192"/>
      <c r="E90" s="192"/>
      <c r="F90" s="192"/>
      <c r="G90" s="192"/>
    </row>
    <row r="91" spans="2:7" s="10" customFormat="1">
      <c r="B91" s="9">
        <v>87</v>
      </c>
      <c r="C91" s="191"/>
      <c r="D91" s="192"/>
      <c r="E91" s="192"/>
      <c r="F91" s="192"/>
      <c r="G91" s="192"/>
    </row>
    <row r="92" spans="2:7" s="10" customFormat="1">
      <c r="B92" s="9">
        <v>88</v>
      </c>
      <c r="C92" s="191"/>
      <c r="D92" s="192"/>
      <c r="E92" s="192"/>
      <c r="F92" s="192"/>
      <c r="G92" s="192"/>
    </row>
    <row r="93" spans="2:7" s="10" customFormat="1">
      <c r="B93" s="9">
        <v>89</v>
      </c>
      <c r="C93" s="191"/>
      <c r="D93" s="192"/>
      <c r="E93" s="192"/>
      <c r="F93" s="192"/>
      <c r="G93" s="192"/>
    </row>
    <row r="94" spans="2:7" s="10" customFormat="1">
      <c r="B94" s="9">
        <v>90</v>
      </c>
      <c r="C94" s="191"/>
      <c r="D94" s="192"/>
      <c r="E94" s="192"/>
      <c r="F94" s="192"/>
      <c r="G94" s="192"/>
    </row>
    <row r="95" spans="2:7" s="10" customFormat="1">
      <c r="B95" s="9">
        <v>91</v>
      </c>
      <c r="C95" s="191"/>
      <c r="D95" s="192"/>
      <c r="E95" s="192"/>
      <c r="F95" s="192"/>
      <c r="G95" s="192"/>
    </row>
    <row r="96" spans="2:7" s="10" customFormat="1">
      <c r="B96" s="9">
        <v>92</v>
      </c>
      <c r="C96" s="191"/>
      <c r="D96" s="192"/>
      <c r="E96" s="192"/>
      <c r="F96" s="192"/>
      <c r="G96" s="192"/>
    </row>
    <row r="97" spans="2:7" s="10" customFormat="1">
      <c r="B97" s="9">
        <v>93</v>
      </c>
      <c r="C97" s="191"/>
      <c r="D97" s="192"/>
      <c r="E97" s="192"/>
      <c r="F97" s="192"/>
      <c r="G97" s="192"/>
    </row>
    <row r="98" spans="2:7" s="10" customFormat="1">
      <c r="B98" s="9">
        <v>94</v>
      </c>
      <c r="C98" s="191"/>
      <c r="D98" s="192"/>
      <c r="E98" s="192"/>
      <c r="F98" s="192"/>
      <c r="G98" s="192"/>
    </row>
    <row r="99" spans="2:7" s="10" customFormat="1">
      <c r="B99" s="9">
        <v>95</v>
      </c>
      <c r="C99" s="191"/>
      <c r="D99" s="192"/>
      <c r="E99" s="192"/>
      <c r="F99" s="192"/>
      <c r="G99" s="192"/>
    </row>
    <row r="100" spans="2:7" s="10" customFormat="1">
      <c r="B100" s="9">
        <v>96</v>
      </c>
      <c r="C100" s="191"/>
      <c r="D100" s="192"/>
      <c r="E100" s="192"/>
      <c r="F100" s="192"/>
      <c r="G100" s="192"/>
    </row>
    <row r="101" spans="2:7" s="10" customFormat="1">
      <c r="B101" s="9">
        <v>97</v>
      </c>
      <c r="C101" s="191"/>
      <c r="D101" s="192"/>
      <c r="E101" s="192"/>
      <c r="F101" s="192"/>
      <c r="G101" s="192"/>
    </row>
    <row r="102" spans="2:7" s="10" customFormat="1">
      <c r="B102" s="9">
        <v>98</v>
      </c>
      <c r="C102" s="191"/>
      <c r="D102" s="192"/>
      <c r="E102" s="192"/>
      <c r="F102" s="192"/>
      <c r="G102" s="192"/>
    </row>
    <row r="103" spans="2:7" s="10" customFormat="1">
      <c r="B103" s="9">
        <v>99</v>
      </c>
      <c r="C103" s="191"/>
      <c r="D103" s="192"/>
      <c r="E103" s="192"/>
      <c r="F103" s="192"/>
      <c r="G103" s="192"/>
    </row>
    <row r="104" spans="2:7" s="10" customFormat="1">
      <c r="B104" s="9">
        <v>100</v>
      </c>
      <c r="C104" s="191"/>
      <c r="D104" s="192"/>
      <c r="E104" s="192"/>
      <c r="F104" s="192"/>
      <c r="G104" s="192"/>
    </row>
  </sheetData>
  <sheetProtection formatCells="0" formatColumns="0" formatRows="0" insertRows="0" deleteRows="0" sort="0" autoFilter="0"/>
  <mergeCells count="1">
    <mergeCell ref="C3:G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Listas!$C$3:$C$502</xm:f>
          </x14:formula1>
          <xm:sqref>C5:C1048576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1:F204"/>
  <sheetViews>
    <sheetView zoomScaleNormal="100" workbookViewId="0">
      <pane xSplit="5" ySplit="4" topLeftCell="F5" activePane="bottomRight" state="frozen"/>
      <selection activeCell="Q524" sqref="Q524"/>
      <selection pane="topRight" activeCell="Q524" sqref="Q524"/>
      <selection pane="bottomLeft" activeCell="Q524" sqref="Q524"/>
      <selection pane="bottomRight" activeCell="F5" sqref="F5"/>
    </sheetView>
  </sheetViews>
  <sheetFormatPr baseColWidth="10" defaultColWidth="11.42578125" defaultRowHeight="12.75"/>
  <cols>
    <col min="1" max="1" width="3.5703125" style="8" customWidth="1"/>
    <col min="2" max="2" width="4" style="8" bestFit="1" customWidth="1"/>
    <col min="3" max="3" width="11.42578125" style="8"/>
    <col min="4" max="4" width="48.5703125" style="8" customWidth="1"/>
    <col min="5" max="5" width="84.85546875" style="8" customWidth="1"/>
    <col min="6" max="6" width="29.28515625" style="8" customWidth="1"/>
    <col min="7" max="16384" width="11.42578125" style="8"/>
  </cols>
  <sheetData>
    <row r="1" spans="2:6" s="18" customFormat="1"/>
    <row r="2" spans="2:6" s="18" customFormat="1"/>
    <row r="3" spans="2:6" s="18" customFormat="1" ht="90" customHeight="1">
      <c r="C3" s="210" t="s">
        <v>1604</v>
      </c>
      <c r="D3" s="211"/>
      <c r="E3" s="211"/>
      <c r="F3" s="211"/>
    </row>
    <row r="4" spans="2:6" s="18" customFormat="1" ht="25.5">
      <c r="C4" s="13" t="s">
        <v>53</v>
      </c>
      <c r="D4" s="13" t="s">
        <v>19</v>
      </c>
      <c r="E4" s="13" t="s">
        <v>1</v>
      </c>
      <c r="F4" s="13" t="s">
        <v>20</v>
      </c>
    </row>
    <row r="5" spans="2:6" s="18" customFormat="1">
      <c r="B5" s="9">
        <v>1</v>
      </c>
      <c r="C5" s="157"/>
      <c r="D5" s="157"/>
      <c r="E5" s="157"/>
      <c r="F5" s="157"/>
    </row>
    <row r="6" spans="2:6">
      <c r="B6" s="9">
        <v>2</v>
      </c>
      <c r="C6" s="157"/>
      <c r="D6" s="157"/>
      <c r="E6" s="157"/>
      <c r="F6" s="157"/>
    </row>
    <row r="7" spans="2:6">
      <c r="B7" s="9">
        <v>3</v>
      </c>
      <c r="C7" s="157"/>
      <c r="D7" s="157"/>
      <c r="E7" s="157"/>
      <c r="F7" s="157"/>
    </row>
    <row r="8" spans="2:6">
      <c r="B8" s="9">
        <v>4</v>
      </c>
      <c r="C8" s="157"/>
      <c r="D8" s="157"/>
      <c r="E8" s="157"/>
      <c r="F8" s="157"/>
    </row>
    <row r="9" spans="2:6">
      <c r="B9" s="9">
        <v>5</v>
      </c>
      <c r="C9" s="157"/>
      <c r="D9" s="157"/>
      <c r="E9" s="157"/>
      <c r="F9" s="157"/>
    </row>
    <row r="10" spans="2:6">
      <c r="B10" s="9">
        <v>6</v>
      </c>
      <c r="C10" s="157"/>
      <c r="D10" s="157"/>
      <c r="E10" s="157"/>
      <c r="F10" s="157"/>
    </row>
    <row r="11" spans="2:6">
      <c r="B11" s="9">
        <v>7</v>
      </c>
      <c r="C11" s="157"/>
      <c r="D11" s="157"/>
      <c r="E11" s="157"/>
      <c r="F11" s="157"/>
    </row>
    <row r="12" spans="2:6">
      <c r="B12" s="9">
        <v>8</v>
      </c>
      <c r="C12" s="157"/>
      <c r="D12" s="157"/>
      <c r="E12" s="157"/>
      <c r="F12" s="157"/>
    </row>
    <row r="13" spans="2:6">
      <c r="B13" s="9">
        <v>9</v>
      </c>
      <c r="C13" s="157"/>
      <c r="D13" s="157"/>
      <c r="E13" s="157"/>
      <c r="F13" s="157"/>
    </row>
    <row r="14" spans="2:6">
      <c r="B14" s="9">
        <v>10</v>
      </c>
      <c r="C14" s="157"/>
      <c r="D14" s="157"/>
      <c r="E14" s="157"/>
      <c r="F14" s="157"/>
    </row>
    <row r="15" spans="2:6">
      <c r="B15" s="9">
        <v>11</v>
      </c>
      <c r="C15" s="157"/>
      <c r="D15" s="157"/>
      <c r="E15" s="157"/>
      <c r="F15" s="157"/>
    </row>
    <row r="16" spans="2:6">
      <c r="B16" s="9">
        <v>12</v>
      </c>
      <c r="C16" s="157"/>
      <c r="D16" s="157"/>
      <c r="E16" s="157"/>
      <c r="F16" s="157"/>
    </row>
    <row r="17" spans="2:6">
      <c r="B17" s="9">
        <v>13</v>
      </c>
      <c r="C17" s="157"/>
      <c r="D17" s="157"/>
      <c r="E17" s="157"/>
      <c r="F17" s="157"/>
    </row>
    <row r="18" spans="2:6">
      <c r="B18" s="9">
        <v>14</v>
      </c>
      <c r="C18" s="157"/>
      <c r="D18" s="157"/>
      <c r="E18" s="157"/>
      <c r="F18" s="157"/>
    </row>
    <row r="19" spans="2:6">
      <c r="B19" s="9">
        <v>15</v>
      </c>
      <c r="C19" s="157"/>
      <c r="D19" s="157"/>
      <c r="E19" s="157"/>
      <c r="F19" s="157"/>
    </row>
    <row r="20" spans="2:6">
      <c r="B20" s="9">
        <v>16</v>
      </c>
      <c r="C20" s="157"/>
      <c r="D20" s="157"/>
      <c r="E20" s="157"/>
      <c r="F20" s="157"/>
    </row>
    <row r="21" spans="2:6">
      <c r="B21" s="9">
        <v>17</v>
      </c>
      <c r="C21" s="157"/>
      <c r="D21" s="157"/>
      <c r="E21" s="157"/>
      <c r="F21" s="157"/>
    </row>
    <row r="22" spans="2:6">
      <c r="B22" s="9">
        <v>18</v>
      </c>
      <c r="C22" s="157"/>
      <c r="D22" s="157"/>
      <c r="E22" s="157"/>
      <c r="F22" s="157"/>
    </row>
    <row r="23" spans="2:6">
      <c r="B23" s="9">
        <v>19</v>
      </c>
      <c r="C23" s="157"/>
      <c r="D23" s="157"/>
      <c r="E23" s="157"/>
      <c r="F23" s="157"/>
    </row>
    <row r="24" spans="2:6">
      <c r="B24" s="9">
        <v>20</v>
      </c>
      <c r="C24" s="157"/>
      <c r="D24" s="157"/>
      <c r="E24" s="157"/>
      <c r="F24" s="157"/>
    </row>
    <row r="25" spans="2:6">
      <c r="B25" s="9">
        <v>21</v>
      </c>
      <c r="C25" s="157"/>
      <c r="D25" s="157"/>
      <c r="E25" s="157"/>
      <c r="F25" s="157"/>
    </row>
    <row r="26" spans="2:6">
      <c r="B26" s="9">
        <v>22</v>
      </c>
      <c r="C26" s="157"/>
      <c r="D26" s="157"/>
      <c r="E26" s="157"/>
      <c r="F26" s="157"/>
    </row>
    <row r="27" spans="2:6">
      <c r="B27" s="9">
        <v>23</v>
      </c>
      <c r="C27" s="157"/>
      <c r="D27" s="157"/>
      <c r="E27" s="157"/>
      <c r="F27" s="157"/>
    </row>
    <row r="28" spans="2:6">
      <c r="B28" s="9">
        <v>24</v>
      </c>
      <c r="C28" s="157"/>
      <c r="D28" s="157"/>
      <c r="E28" s="157"/>
      <c r="F28" s="157"/>
    </row>
    <row r="29" spans="2:6">
      <c r="B29" s="9">
        <v>25</v>
      </c>
      <c r="C29" s="157"/>
      <c r="D29" s="157"/>
      <c r="E29" s="157"/>
      <c r="F29" s="157"/>
    </row>
    <row r="30" spans="2:6">
      <c r="B30" s="9">
        <v>26</v>
      </c>
      <c r="C30" s="157"/>
      <c r="D30" s="157"/>
      <c r="E30" s="157"/>
      <c r="F30" s="157"/>
    </row>
    <row r="31" spans="2:6">
      <c r="B31" s="9">
        <v>27</v>
      </c>
      <c r="C31" s="157"/>
      <c r="D31" s="157"/>
      <c r="E31" s="157"/>
      <c r="F31" s="157"/>
    </row>
    <row r="32" spans="2:6">
      <c r="B32" s="9">
        <v>28</v>
      </c>
      <c r="C32" s="157"/>
      <c r="D32" s="157"/>
      <c r="E32" s="157"/>
      <c r="F32" s="157"/>
    </row>
    <row r="33" spans="2:6">
      <c r="B33" s="9">
        <v>29</v>
      </c>
      <c r="C33" s="157"/>
      <c r="D33" s="157"/>
      <c r="E33" s="157"/>
      <c r="F33" s="157"/>
    </row>
    <row r="34" spans="2:6">
      <c r="B34" s="9">
        <v>30</v>
      </c>
      <c r="C34" s="157"/>
      <c r="D34" s="157"/>
      <c r="E34" s="157"/>
      <c r="F34" s="157"/>
    </row>
    <row r="35" spans="2:6">
      <c r="B35" s="9">
        <v>31</v>
      </c>
      <c r="C35" s="157"/>
      <c r="D35" s="157"/>
      <c r="E35" s="157"/>
      <c r="F35" s="157"/>
    </row>
    <row r="36" spans="2:6">
      <c r="B36" s="9">
        <v>32</v>
      </c>
      <c r="C36" s="157"/>
      <c r="D36" s="157"/>
      <c r="E36" s="157"/>
      <c r="F36" s="157"/>
    </row>
    <row r="37" spans="2:6">
      <c r="B37" s="9">
        <v>33</v>
      </c>
      <c r="C37" s="157"/>
      <c r="D37" s="157"/>
      <c r="E37" s="157"/>
      <c r="F37" s="157"/>
    </row>
    <row r="38" spans="2:6">
      <c r="B38" s="9">
        <v>34</v>
      </c>
      <c r="C38" s="157"/>
      <c r="D38" s="157"/>
      <c r="E38" s="157"/>
      <c r="F38" s="157"/>
    </row>
    <row r="39" spans="2:6">
      <c r="B39" s="9">
        <v>35</v>
      </c>
      <c r="C39" s="157"/>
      <c r="D39" s="157"/>
      <c r="E39" s="157"/>
      <c r="F39" s="157"/>
    </row>
    <row r="40" spans="2:6">
      <c r="B40" s="9">
        <v>36</v>
      </c>
      <c r="C40" s="157"/>
      <c r="D40" s="157"/>
      <c r="E40" s="157"/>
      <c r="F40" s="157"/>
    </row>
    <row r="41" spans="2:6">
      <c r="B41" s="9">
        <v>37</v>
      </c>
      <c r="C41" s="157"/>
      <c r="D41" s="157"/>
      <c r="E41" s="157"/>
      <c r="F41" s="157"/>
    </row>
    <row r="42" spans="2:6">
      <c r="B42" s="9">
        <v>38</v>
      </c>
      <c r="C42" s="157"/>
      <c r="D42" s="157"/>
      <c r="E42" s="157"/>
      <c r="F42" s="157"/>
    </row>
    <row r="43" spans="2:6">
      <c r="B43" s="9">
        <v>39</v>
      </c>
      <c r="C43" s="157"/>
      <c r="D43" s="157"/>
      <c r="E43" s="157"/>
      <c r="F43" s="157"/>
    </row>
    <row r="44" spans="2:6">
      <c r="B44" s="9">
        <v>40</v>
      </c>
      <c r="C44" s="157"/>
      <c r="D44" s="157"/>
      <c r="E44" s="157"/>
      <c r="F44" s="157"/>
    </row>
    <row r="45" spans="2:6">
      <c r="B45" s="9">
        <v>41</v>
      </c>
      <c r="C45" s="157"/>
      <c r="D45" s="157"/>
      <c r="E45" s="157"/>
      <c r="F45" s="157"/>
    </row>
    <row r="46" spans="2:6">
      <c r="B46" s="9">
        <v>42</v>
      </c>
      <c r="C46" s="157"/>
      <c r="D46" s="157"/>
      <c r="E46" s="157"/>
      <c r="F46" s="157"/>
    </row>
    <row r="47" spans="2:6">
      <c r="B47" s="9">
        <v>43</v>
      </c>
      <c r="C47" s="157"/>
      <c r="D47" s="157"/>
      <c r="E47" s="157"/>
      <c r="F47" s="157"/>
    </row>
    <row r="48" spans="2:6">
      <c r="B48" s="9">
        <v>44</v>
      </c>
      <c r="C48" s="157"/>
      <c r="D48" s="157"/>
      <c r="E48" s="157"/>
      <c r="F48" s="157"/>
    </row>
    <row r="49" spans="2:6">
      <c r="B49" s="9">
        <v>45</v>
      </c>
      <c r="C49" s="157"/>
      <c r="D49" s="157"/>
      <c r="E49" s="157"/>
      <c r="F49" s="157"/>
    </row>
    <row r="50" spans="2:6">
      <c r="B50" s="9">
        <v>46</v>
      </c>
      <c r="C50" s="157"/>
      <c r="D50" s="157"/>
      <c r="E50" s="157"/>
      <c r="F50" s="157"/>
    </row>
    <row r="51" spans="2:6">
      <c r="B51" s="9">
        <v>47</v>
      </c>
      <c r="C51" s="157"/>
      <c r="D51" s="157"/>
      <c r="E51" s="157"/>
      <c r="F51" s="157"/>
    </row>
    <row r="52" spans="2:6">
      <c r="B52" s="9">
        <v>48</v>
      </c>
      <c r="C52" s="157"/>
      <c r="D52" s="157"/>
      <c r="E52" s="157"/>
      <c r="F52" s="157"/>
    </row>
    <row r="53" spans="2:6">
      <c r="B53" s="9">
        <v>49</v>
      </c>
      <c r="C53" s="157"/>
      <c r="D53" s="157"/>
      <c r="E53" s="157"/>
      <c r="F53" s="157"/>
    </row>
    <row r="54" spans="2:6">
      <c r="B54" s="9">
        <v>50</v>
      </c>
      <c r="C54" s="157"/>
      <c r="D54" s="157"/>
      <c r="E54" s="157"/>
      <c r="F54" s="157"/>
    </row>
    <row r="55" spans="2:6">
      <c r="B55" s="9">
        <v>51</v>
      </c>
      <c r="C55" s="157"/>
      <c r="D55" s="157"/>
      <c r="E55" s="157"/>
      <c r="F55" s="157"/>
    </row>
    <row r="56" spans="2:6">
      <c r="B56" s="9">
        <v>52</v>
      </c>
      <c r="C56" s="157"/>
      <c r="D56" s="157"/>
      <c r="E56" s="157"/>
      <c r="F56" s="157"/>
    </row>
    <row r="57" spans="2:6">
      <c r="B57" s="9">
        <v>53</v>
      </c>
      <c r="C57" s="157"/>
      <c r="D57" s="157"/>
      <c r="E57" s="157"/>
      <c r="F57" s="157"/>
    </row>
    <row r="58" spans="2:6">
      <c r="B58" s="9">
        <v>54</v>
      </c>
      <c r="C58" s="157"/>
      <c r="D58" s="157"/>
      <c r="E58" s="157"/>
      <c r="F58" s="157"/>
    </row>
    <row r="59" spans="2:6">
      <c r="B59" s="9">
        <v>55</v>
      </c>
      <c r="C59" s="157"/>
      <c r="D59" s="157"/>
      <c r="E59" s="157"/>
      <c r="F59" s="157"/>
    </row>
    <row r="60" spans="2:6">
      <c r="B60" s="9">
        <v>56</v>
      </c>
      <c r="C60" s="157"/>
      <c r="D60" s="157"/>
      <c r="E60" s="157"/>
      <c r="F60" s="157"/>
    </row>
    <row r="61" spans="2:6">
      <c r="B61" s="9">
        <v>57</v>
      </c>
      <c r="C61" s="157"/>
      <c r="D61" s="157"/>
      <c r="E61" s="157"/>
      <c r="F61" s="157"/>
    </row>
    <row r="62" spans="2:6">
      <c r="B62" s="9">
        <v>58</v>
      </c>
      <c r="C62" s="157"/>
      <c r="D62" s="157"/>
      <c r="E62" s="157"/>
      <c r="F62" s="157"/>
    </row>
    <row r="63" spans="2:6">
      <c r="B63" s="9">
        <v>59</v>
      </c>
      <c r="C63" s="157"/>
      <c r="D63" s="157"/>
      <c r="E63" s="157"/>
      <c r="F63" s="157"/>
    </row>
    <row r="64" spans="2:6">
      <c r="B64" s="9">
        <v>60</v>
      </c>
      <c r="C64" s="157"/>
      <c r="D64" s="157"/>
      <c r="E64" s="157"/>
      <c r="F64" s="157"/>
    </row>
    <row r="65" spans="2:6">
      <c r="B65" s="9">
        <v>61</v>
      </c>
      <c r="C65" s="157"/>
      <c r="D65" s="157"/>
      <c r="E65" s="157"/>
      <c r="F65" s="157"/>
    </row>
    <row r="66" spans="2:6">
      <c r="B66" s="9">
        <v>62</v>
      </c>
      <c r="C66" s="157"/>
      <c r="D66" s="157"/>
      <c r="E66" s="157"/>
      <c r="F66" s="157"/>
    </row>
    <row r="67" spans="2:6">
      <c r="B67" s="9">
        <v>63</v>
      </c>
      <c r="C67" s="157"/>
      <c r="D67" s="157"/>
      <c r="E67" s="157"/>
      <c r="F67" s="157"/>
    </row>
    <row r="68" spans="2:6">
      <c r="B68" s="9">
        <v>64</v>
      </c>
      <c r="C68" s="157"/>
      <c r="D68" s="157"/>
      <c r="E68" s="157"/>
      <c r="F68" s="157"/>
    </row>
    <row r="69" spans="2:6">
      <c r="B69" s="9">
        <v>65</v>
      </c>
      <c r="C69" s="157"/>
      <c r="D69" s="157"/>
      <c r="E69" s="157"/>
      <c r="F69" s="157"/>
    </row>
    <row r="70" spans="2:6">
      <c r="B70" s="9">
        <v>66</v>
      </c>
      <c r="C70" s="157"/>
      <c r="D70" s="157"/>
      <c r="E70" s="157"/>
      <c r="F70" s="157"/>
    </row>
    <row r="71" spans="2:6">
      <c r="B71" s="9">
        <v>67</v>
      </c>
      <c r="C71" s="157"/>
      <c r="D71" s="157"/>
      <c r="E71" s="157"/>
      <c r="F71" s="157"/>
    </row>
    <row r="72" spans="2:6">
      <c r="B72" s="9">
        <v>68</v>
      </c>
      <c r="C72" s="157"/>
      <c r="D72" s="157"/>
      <c r="E72" s="157"/>
      <c r="F72" s="157"/>
    </row>
    <row r="73" spans="2:6">
      <c r="B73" s="9">
        <v>69</v>
      </c>
      <c r="C73" s="157"/>
      <c r="D73" s="157"/>
      <c r="E73" s="157"/>
      <c r="F73" s="157"/>
    </row>
    <row r="74" spans="2:6">
      <c r="B74" s="9">
        <v>70</v>
      </c>
      <c r="C74" s="157"/>
      <c r="D74" s="157"/>
      <c r="E74" s="157"/>
      <c r="F74" s="157"/>
    </row>
    <row r="75" spans="2:6">
      <c r="B75" s="9">
        <v>71</v>
      </c>
      <c r="C75" s="157"/>
      <c r="D75" s="157"/>
      <c r="E75" s="157"/>
      <c r="F75" s="157"/>
    </row>
    <row r="76" spans="2:6">
      <c r="B76" s="9">
        <v>72</v>
      </c>
      <c r="C76" s="157"/>
      <c r="D76" s="157"/>
      <c r="E76" s="157"/>
      <c r="F76" s="157"/>
    </row>
    <row r="77" spans="2:6">
      <c r="B77" s="9">
        <v>73</v>
      </c>
      <c r="C77" s="157"/>
      <c r="D77" s="157"/>
      <c r="E77" s="157"/>
      <c r="F77" s="157"/>
    </row>
    <row r="78" spans="2:6">
      <c r="B78" s="9">
        <v>74</v>
      </c>
      <c r="C78" s="157"/>
      <c r="D78" s="157"/>
      <c r="E78" s="157"/>
      <c r="F78" s="157"/>
    </row>
    <row r="79" spans="2:6">
      <c r="B79" s="9">
        <v>75</v>
      </c>
      <c r="C79" s="157"/>
      <c r="D79" s="157"/>
      <c r="E79" s="157"/>
      <c r="F79" s="157"/>
    </row>
    <row r="80" spans="2:6">
      <c r="B80" s="9">
        <v>76</v>
      </c>
      <c r="C80" s="157"/>
      <c r="D80" s="157"/>
      <c r="E80" s="157"/>
      <c r="F80" s="157"/>
    </row>
    <row r="81" spans="2:6">
      <c r="B81" s="9">
        <v>77</v>
      </c>
      <c r="C81" s="157"/>
      <c r="D81" s="157"/>
      <c r="E81" s="157"/>
      <c r="F81" s="157"/>
    </row>
    <row r="82" spans="2:6">
      <c r="B82" s="9">
        <v>78</v>
      </c>
      <c r="C82" s="157"/>
      <c r="D82" s="157"/>
      <c r="E82" s="157"/>
      <c r="F82" s="157"/>
    </row>
    <row r="83" spans="2:6">
      <c r="B83" s="9">
        <v>79</v>
      </c>
      <c r="C83" s="157"/>
      <c r="D83" s="157"/>
      <c r="E83" s="157"/>
      <c r="F83" s="157"/>
    </row>
    <row r="84" spans="2:6">
      <c r="B84" s="9">
        <v>80</v>
      </c>
      <c r="C84" s="157"/>
      <c r="D84" s="157"/>
      <c r="E84" s="157"/>
      <c r="F84" s="157"/>
    </row>
    <row r="85" spans="2:6">
      <c r="B85" s="9">
        <v>81</v>
      </c>
      <c r="C85" s="157"/>
      <c r="D85" s="157"/>
      <c r="E85" s="157"/>
      <c r="F85" s="157"/>
    </row>
    <row r="86" spans="2:6">
      <c r="B86" s="9">
        <v>82</v>
      </c>
      <c r="C86" s="157"/>
      <c r="D86" s="157"/>
      <c r="E86" s="157"/>
      <c r="F86" s="157"/>
    </row>
    <row r="87" spans="2:6">
      <c r="B87" s="9">
        <v>83</v>
      </c>
      <c r="C87" s="157"/>
      <c r="D87" s="157"/>
      <c r="E87" s="157"/>
      <c r="F87" s="157"/>
    </row>
    <row r="88" spans="2:6">
      <c r="B88" s="9">
        <v>84</v>
      </c>
      <c r="C88" s="157"/>
      <c r="D88" s="157"/>
      <c r="E88" s="157"/>
      <c r="F88" s="157"/>
    </row>
    <row r="89" spans="2:6">
      <c r="B89" s="9">
        <v>85</v>
      </c>
      <c r="C89" s="157"/>
      <c r="D89" s="157"/>
      <c r="E89" s="157"/>
      <c r="F89" s="157"/>
    </row>
    <row r="90" spans="2:6">
      <c r="B90" s="9">
        <v>86</v>
      </c>
      <c r="C90" s="157"/>
      <c r="D90" s="157"/>
      <c r="E90" s="157"/>
      <c r="F90" s="157"/>
    </row>
    <row r="91" spans="2:6">
      <c r="B91" s="9">
        <v>87</v>
      </c>
      <c r="C91" s="157"/>
      <c r="D91" s="157"/>
      <c r="E91" s="157"/>
      <c r="F91" s="157"/>
    </row>
    <row r="92" spans="2:6">
      <c r="B92" s="9">
        <v>88</v>
      </c>
      <c r="C92" s="157"/>
      <c r="D92" s="157"/>
      <c r="E92" s="157"/>
      <c r="F92" s="157"/>
    </row>
    <row r="93" spans="2:6">
      <c r="B93" s="9">
        <v>89</v>
      </c>
      <c r="C93" s="157"/>
      <c r="D93" s="157"/>
      <c r="E93" s="157"/>
      <c r="F93" s="157"/>
    </row>
    <row r="94" spans="2:6">
      <c r="B94" s="9">
        <v>90</v>
      </c>
      <c r="C94" s="157"/>
      <c r="D94" s="157"/>
      <c r="E94" s="157"/>
      <c r="F94" s="157"/>
    </row>
    <row r="95" spans="2:6">
      <c r="B95" s="9">
        <v>91</v>
      </c>
      <c r="C95" s="157"/>
      <c r="D95" s="157"/>
      <c r="E95" s="157"/>
      <c r="F95" s="157"/>
    </row>
    <row r="96" spans="2:6">
      <c r="B96" s="9">
        <v>92</v>
      </c>
      <c r="C96" s="157"/>
      <c r="D96" s="157"/>
      <c r="E96" s="157"/>
      <c r="F96" s="157"/>
    </row>
    <row r="97" spans="2:6">
      <c r="B97" s="9">
        <v>93</v>
      </c>
      <c r="C97" s="157"/>
      <c r="D97" s="157"/>
      <c r="E97" s="157"/>
      <c r="F97" s="157"/>
    </row>
    <row r="98" spans="2:6">
      <c r="B98" s="9">
        <v>94</v>
      </c>
      <c r="C98" s="157"/>
      <c r="D98" s="157"/>
      <c r="E98" s="157"/>
      <c r="F98" s="157"/>
    </row>
    <row r="99" spans="2:6">
      <c r="B99" s="9">
        <v>95</v>
      </c>
      <c r="C99" s="157"/>
      <c r="D99" s="157"/>
      <c r="E99" s="157"/>
      <c r="F99" s="157"/>
    </row>
    <row r="100" spans="2:6">
      <c r="B100" s="9">
        <v>96</v>
      </c>
      <c r="C100" s="157"/>
      <c r="D100" s="157"/>
      <c r="E100" s="157"/>
      <c r="F100" s="157"/>
    </row>
    <row r="101" spans="2:6">
      <c r="B101" s="9">
        <v>97</v>
      </c>
      <c r="C101" s="157"/>
      <c r="D101" s="157"/>
      <c r="E101" s="157"/>
      <c r="F101" s="157"/>
    </row>
    <row r="102" spans="2:6">
      <c r="B102" s="9">
        <v>98</v>
      </c>
      <c r="C102" s="157"/>
      <c r="D102" s="157"/>
      <c r="E102" s="157"/>
      <c r="F102" s="157"/>
    </row>
    <row r="103" spans="2:6">
      <c r="B103" s="9">
        <v>99</v>
      </c>
      <c r="C103" s="157"/>
      <c r="D103" s="157"/>
      <c r="E103" s="157"/>
      <c r="F103" s="157"/>
    </row>
    <row r="104" spans="2:6">
      <c r="B104" s="9">
        <v>100</v>
      </c>
      <c r="C104" s="157"/>
      <c r="D104" s="157"/>
      <c r="E104" s="157"/>
      <c r="F104" s="157"/>
    </row>
    <row r="105" spans="2:6">
      <c r="B105" s="9">
        <v>101</v>
      </c>
      <c r="C105" s="157"/>
      <c r="D105" s="157"/>
      <c r="E105" s="157"/>
      <c r="F105" s="157"/>
    </row>
    <row r="106" spans="2:6">
      <c r="B106" s="9">
        <v>102</v>
      </c>
      <c r="C106" s="157"/>
      <c r="D106" s="157"/>
      <c r="E106" s="157"/>
      <c r="F106" s="157"/>
    </row>
    <row r="107" spans="2:6">
      <c r="B107" s="9">
        <v>103</v>
      </c>
      <c r="C107" s="157"/>
      <c r="D107" s="157"/>
      <c r="E107" s="157"/>
      <c r="F107" s="157"/>
    </row>
    <row r="108" spans="2:6">
      <c r="B108" s="9">
        <v>104</v>
      </c>
      <c r="C108" s="157"/>
      <c r="D108" s="157"/>
      <c r="E108" s="157"/>
      <c r="F108" s="157"/>
    </row>
    <row r="109" spans="2:6">
      <c r="B109" s="9">
        <v>105</v>
      </c>
      <c r="C109" s="157"/>
      <c r="D109" s="157"/>
      <c r="E109" s="157"/>
      <c r="F109" s="157"/>
    </row>
    <row r="110" spans="2:6">
      <c r="B110" s="9">
        <v>106</v>
      </c>
      <c r="C110" s="157"/>
      <c r="D110" s="157"/>
      <c r="E110" s="157"/>
      <c r="F110" s="157"/>
    </row>
    <row r="111" spans="2:6">
      <c r="B111" s="9">
        <v>107</v>
      </c>
      <c r="C111" s="157"/>
      <c r="D111" s="157"/>
      <c r="E111" s="157"/>
      <c r="F111" s="157"/>
    </row>
    <row r="112" spans="2:6">
      <c r="B112" s="9">
        <v>108</v>
      </c>
      <c r="C112" s="157"/>
      <c r="D112" s="157"/>
      <c r="E112" s="157"/>
      <c r="F112" s="157"/>
    </row>
    <row r="113" spans="2:6">
      <c r="B113" s="9">
        <v>109</v>
      </c>
      <c r="C113" s="157"/>
      <c r="D113" s="157"/>
      <c r="E113" s="157"/>
      <c r="F113" s="157"/>
    </row>
    <row r="114" spans="2:6">
      <c r="B114" s="9">
        <v>110</v>
      </c>
      <c r="C114" s="157"/>
      <c r="D114" s="157"/>
      <c r="E114" s="157"/>
      <c r="F114" s="157"/>
    </row>
    <row r="115" spans="2:6">
      <c r="B115" s="9">
        <v>111</v>
      </c>
      <c r="C115" s="157"/>
      <c r="D115" s="157"/>
      <c r="E115" s="157"/>
      <c r="F115" s="157"/>
    </row>
    <row r="116" spans="2:6">
      <c r="B116" s="9">
        <v>112</v>
      </c>
      <c r="C116" s="157"/>
      <c r="D116" s="157"/>
      <c r="E116" s="157"/>
      <c r="F116" s="157"/>
    </row>
    <row r="117" spans="2:6">
      <c r="B117" s="9">
        <v>113</v>
      </c>
      <c r="C117" s="157"/>
      <c r="D117" s="157"/>
      <c r="E117" s="157"/>
      <c r="F117" s="157"/>
    </row>
    <row r="118" spans="2:6">
      <c r="B118" s="9">
        <v>114</v>
      </c>
      <c r="C118" s="157"/>
      <c r="D118" s="157"/>
      <c r="E118" s="157"/>
      <c r="F118" s="157"/>
    </row>
    <row r="119" spans="2:6">
      <c r="B119" s="9">
        <v>115</v>
      </c>
      <c r="C119" s="157"/>
      <c r="D119" s="157"/>
      <c r="E119" s="157"/>
      <c r="F119" s="157"/>
    </row>
    <row r="120" spans="2:6">
      <c r="B120" s="9">
        <v>116</v>
      </c>
      <c r="C120" s="157"/>
      <c r="D120" s="157"/>
      <c r="E120" s="157"/>
      <c r="F120" s="157"/>
    </row>
    <row r="121" spans="2:6">
      <c r="B121" s="9">
        <v>117</v>
      </c>
      <c r="C121" s="157"/>
      <c r="D121" s="157"/>
      <c r="E121" s="157"/>
      <c r="F121" s="157"/>
    </row>
    <row r="122" spans="2:6">
      <c r="B122" s="9">
        <v>118</v>
      </c>
      <c r="C122" s="157"/>
      <c r="D122" s="157"/>
      <c r="E122" s="157"/>
      <c r="F122" s="157"/>
    </row>
    <row r="123" spans="2:6">
      <c r="B123" s="9">
        <v>119</v>
      </c>
      <c r="C123" s="157"/>
      <c r="D123" s="157"/>
      <c r="E123" s="157"/>
      <c r="F123" s="157"/>
    </row>
    <row r="124" spans="2:6">
      <c r="B124" s="9">
        <v>120</v>
      </c>
      <c r="C124" s="157"/>
      <c r="D124" s="157"/>
      <c r="E124" s="157"/>
      <c r="F124" s="157"/>
    </row>
    <row r="125" spans="2:6">
      <c r="B125" s="9">
        <v>121</v>
      </c>
      <c r="C125" s="157"/>
      <c r="D125" s="157"/>
      <c r="E125" s="157"/>
      <c r="F125" s="157"/>
    </row>
    <row r="126" spans="2:6">
      <c r="B126" s="9">
        <v>122</v>
      </c>
      <c r="C126" s="157"/>
      <c r="D126" s="157"/>
      <c r="E126" s="157"/>
      <c r="F126" s="157"/>
    </row>
    <row r="127" spans="2:6">
      <c r="B127" s="9">
        <v>123</v>
      </c>
      <c r="C127" s="157"/>
      <c r="D127" s="157"/>
      <c r="E127" s="157"/>
      <c r="F127" s="157"/>
    </row>
    <row r="128" spans="2:6">
      <c r="B128" s="9">
        <v>124</v>
      </c>
      <c r="C128" s="157"/>
      <c r="D128" s="157"/>
      <c r="E128" s="157"/>
      <c r="F128" s="157"/>
    </row>
    <row r="129" spans="2:6">
      <c r="B129" s="9">
        <v>125</v>
      </c>
      <c r="C129" s="157"/>
      <c r="D129" s="157"/>
      <c r="E129" s="157"/>
      <c r="F129" s="157"/>
    </row>
    <row r="130" spans="2:6">
      <c r="B130" s="9">
        <v>126</v>
      </c>
      <c r="C130" s="157"/>
      <c r="D130" s="157"/>
      <c r="E130" s="157"/>
      <c r="F130" s="157"/>
    </row>
    <row r="131" spans="2:6">
      <c r="B131" s="9">
        <v>127</v>
      </c>
      <c r="C131" s="157"/>
      <c r="D131" s="157"/>
      <c r="E131" s="157"/>
      <c r="F131" s="157"/>
    </row>
    <row r="132" spans="2:6">
      <c r="B132" s="9">
        <v>128</v>
      </c>
      <c r="C132" s="157"/>
      <c r="D132" s="157"/>
      <c r="E132" s="157"/>
      <c r="F132" s="157"/>
    </row>
    <row r="133" spans="2:6">
      <c r="B133" s="9">
        <v>129</v>
      </c>
      <c r="C133" s="157"/>
      <c r="D133" s="157"/>
      <c r="E133" s="157"/>
      <c r="F133" s="157"/>
    </row>
    <row r="134" spans="2:6">
      <c r="B134" s="9">
        <v>130</v>
      </c>
      <c r="C134" s="157"/>
      <c r="D134" s="157"/>
      <c r="E134" s="157"/>
      <c r="F134" s="157"/>
    </row>
    <row r="135" spans="2:6">
      <c r="B135" s="9">
        <v>131</v>
      </c>
      <c r="C135" s="157"/>
      <c r="D135" s="157"/>
      <c r="E135" s="157"/>
      <c r="F135" s="157"/>
    </row>
    <row r="136" spans="2:6">
      <c r="B136" s="9">
        <v>132</v>
      </c>
      <c r="C136" s="157"/>
      <c r="D136" s="157"/>
      <c r="E136" s="157"/>
      <c r="F136" s="157"/>
    </row>
    <row r="137" spans="2:6">
      <c r="B137" s="9">
        <v>133</v>
      </c>
      <c r="C137" s="157"/>
      <c r="D137" s="157"/>
      <c r="E137" s="157"/>
      <c r="F137" s="157"/>
    </row>
    <row r="138" spans="2:6">
      <c r="B138" s="9">
        <v>134</v>
      </c>
      <c r="C138" s="157"/>
      <c r="D138" s="157"/>
      <c r="E138" s="157"/>
      <c r="F138" s="157"/>
    </row>
    <row r="139" spans="2:6">
      <c r="B139" s="9">
        <v>135</v>
      </c>
      <c r="C139" s="157"/>
      <c r="D139" s="157"/>
      <c r="E139" s="157"/>
      <c r="F139" s="157"/>
    </row>
    <row r="140" spans="2:6">
      <c r="B140" s="9">
        <v>136</v>
      </c>
      <c r="C140" s="157"/>
      <c r="D140" s="157"/>
      <c r="E140" s="157"/>
      <c r="F140" s="157"/>
    </row>
    <row r="141" spans="2:6">
      <c r="B141" s="9">
        <v>137</v>
      </c>
      <c r="C141" s="157"/>
      <c r="D141" s="157"/>
      <c r="E141" s="157"/>
      <c r="F141" s="157"/>
    </row>
    <row r="142" spans="2:6">
      <c r="B142" s="9">
        <v>138</v>
      </c>
      <c r="C142" s="157"/>
      <c r="D142" s="157"/>
      <c r="E142" s="157"/>
      <c r="F142" s="157"/>
    </row>
    <row r="143" spans="2:6">
      <c r="B143" s="9">
        <v>139</v>
      </c>
      <c r="C143" s="157"/>
      <c r="D143" s="157"/>
      <c r="E143" s="157"/>
      <c r="F143" s="157"/>
    </row>
    <row r="144" spans="2:6">
      <c r="B144" s="9">
        <v>140</v>
      </c>
      <c r="C144" s="157"/>
      <c r="D144" s="157"/>
      <c r="E144" s="157"/>
      <c r="F144" s="157"/>
    </row>
    <row r="145" spans="2:6">
      <c r="B145" s="9">
        <v>141</v>
      </c>
      <c r="C145" s="157"/>
      <c r="D145" s="157"/>
      <c r="E145" s="157"/>
      <c r="F145" s="157"/>
    </row>
    <row r="146" spans="2:6">
      <c r="B146" s="9">
        <v>142</v>
      </c>
      <c r="C146" s="157"/>
      <c r="D146" s="157"/>
      <c r="E146" s="157"/>
      <c r="F146" s="157"/>
    </row>
    <row r="147" spans="2:6">
      <c r="B147" s="9">
        <v>143</v>
      </c>
      <c r="C147" s="157"/>
      <c r="D147" s="157"/>
      <c r="E147" s="157"/>
      <c r="F147" s="157"/>
    </row>
    <row r="148" spans="2:6">
      <c r="B148" s="9">
        <v>144</v>
      </c>
      <c r="C148" s="157"/>
      <c r="D148" s="157"/>
      <c r="E148" s="157"/>
      <c r="F148" s="157"/>
    </row>
    <row r="149" spans="2:6">
      <c r="B149" s="9">
        <v>145</v>
      </c>
      <c r="C149" s="157"/>
      <c r="D149" s="157"/>
      <c r="E149" s="157"/>
      <c r="F149" s="157"/>
    </row>
    <row r="150" spans="2:6">
      <c r="B150" s="9">
        <v>146</v>
      </c>
      <c r="C150" s="157"/>
      <c r="D150" s="157"/>
      <c r="E150" s="157"/>
      <c r="F150" s="157"/>
    </row>
    <row r="151" spans="2:6">
      <c r="B151" s="9">
        <v>147</v>
      </c>
      <c r="C151" s="157"/>
      <c r="D151" s="157"/>
      <c r="E151" s="157"/>
      <c r="F151" s="157"/>
    </row>
    <row r="152" spans="2:6">
      <c r="B152" s="9">
        <v>148</v>
      </c>
      <c r="C152" s="157"/>
      <c r="D152" s="157"/>
      <c r="E152" s="157"/>
      <c r="F152" s="157"/>
    </row>
    <row r="153" spans="2:6">
      <c r="B153" s="9">
        <v>149</v>
      </c>
      <c r="C153" s="157"/>
      <c r="D153" s="157"/>
      <c r="E153" s="157"/>
      <c r="F153" s="157"/>
    </row>
    <row r="154" spans="2:6">
      <c r="B154" s="9">
        <v>150</v>
      </c>
      <c r="C154" s="157"/>
      <c r="D154" s="157"/>
      <c r="E154" s="157"/>
      <c r="F154" s="157"/>
    </row>
    <row r="155" spans="2:6">
      <c r="B155" s="9">
        <v>151</v>
      </c>
      <c r="C155" s="157"/>
      <c r="D155" s="157"/>
      <c r="E155" s="157"/>
      <c r="F155" s="157"/>
    </row>
    <row r="156" spans="2:6">
      <c r="B156" s="9">
        <v>152</v>
      </c>
      <c r="C156" s="157"/>
      <c r="D156" s="157"/>
      <c r="E156" s="157"/>
      <c r="F156" s="157"/>
    </row>
    <row r="157" spans="2:6">
      <c r="B157" s="9">
        <v>153</v>
      </c>
      <c r="C157" s="157"/>
      <c r="D157" s="157"/>
      <c r="E157" s="157"/>
      <c r="F157" s="157"/>
    </row>
    <row r="158" spans="2:6">
      <c r="B158" s="9">
        <v>154</v>
      </c>
      <c r="C158" s="157"/>
      <c r="D158" s="157"/>
      <c r="E158" s="157"/>
      <c r="F158" s="157"/>
    </row>
    <row r="159" spans="2:6">
      <c r="B159" s="9">
        <v>155</v>
      </c>
      <c r="C159" s="157"/>
      <c r="D159" s="157"/>
      <c r="E159" s="157"/>
      <c r="F159" s="157"/>
    </row>
    <row r="160" spans="2:6">
      <c r="B160" s="9">
        <v>156</v>
      </c>
      <c r="C160" s="157"/>
      <c r="D160" s="157"/>
      <c r="E160" s="157"/>
      <c r="F160" s="157"/>
    </row>
    <row r="161" spans="2:6">
      <c r="B161" s="9">
        <v>157</v>
      </c>
      <c r="C161" s="157"/>
      <c r="D161" s="157"/>
      <c r="E161" s="157"/>
      <c r="F161" s="157"/>
    </row>
    <row r="162" spans="2:6">
      <c r="B162" s="9">
        <v>158</v>
      </c>
      <c r="C162" s="157"/>
      <c r="D162" s="157"/>
      <c r="E162" s="157"/>
      <c r="F162" s="157"/>
    </row>
    <row r="163" spans="2:6">
      <c r="B163" s="9">
        <v>159</v>
      </c>
      <c r="C163" s="157"/>
      <c r="D163" s="157"/>
      <c r="E163" s="157"/>
      <c r="F163" s="157"/>
    </row>
    <row r="164" spans="2:6">
      <c r="B164" s="9">
        <v>160</v>
      </c>
      <c r="C164" s="157"/>
      <c r="D164" s="157"/>
      <c r="E164" s="157"/>
      <c r="F164" s="157"/>
    </row>
    <row r="165" spans="2:6">
      <c r="B165" s="9">
        <v>161</v>
      </c>
      <c r="C165" s="157"/>
      <c r="D165" s="157"/>
      <c r="E165" s="157"/>
      <c r="F165" s="157"/>
    </row>
    <row r="166" spans="2:6">
      <c r="B166" s="9">
        <v>162</v>
      </c>
      <c r="C166" s="157"/>
      <c r="D166" s="157"/>
      <c r="E166" s="157"/>
      <c r="F166" s="157"/>
    </row>
    <row r="167" spans="2:6">
      <c r="B167" s="9">
        <v>163</v>
      </c>
      <c r="C167" s="157"/>
      <c r="D167" s="157"/>
      <c r="E167" s="157"/>
      <c r="F167" s="157"/>
    </row>
    <row r="168" spans="2:6">
      <c r="B168" s="9">
        <v>164</v>
      </c>
      <c r="C168" s="157"/>
      <c r="D168" s="157"/>
      <c r="E168" s="157"/>
      <c r="F168" s="157"/>
    </row>
    <row r="169" spans="2:6">
      <c r="B169" s="9">
        <v>165</v>
      </c>
      <c r="C169" s="157"/>
      <c r="D169" s="157"/>
      <c r="E169" s="157"/>
      <c r="F169" s="157"/>
    </row>
    <row r="170" spans="2:6">
      <c r="B170" s="9">
        <v>166</v>
      </c>
      <c r="C170" s="157"/>
      <c r="D170" s="157"/>
      <c r="E170" s="157"/>
      <c r="F170" s="157"/>
    </row>
    <row r="171" spans="2:6">
      <c r="B171" s="9">
        <v>167</v>
      </c>
      <c r="C171" s="157"/>
      <c r="D171" s="157"/>
      <c r="E171" s="157"/>
      <c r="F171" s="157"/>
    </row>
    <row r="172" spans="2:6">
      <c r="B172" s="9">
        <v>168</v>
      </c>
      <c r="C172" s="157"/>
      <c r="D172" s="157"/>
      <c r="E172" s="157"/>
      <c r="F172" s="157"/>
    </row>
    <row r="173" spans="2:6">
      <c r="B173" s="9">
        <v>169</v>
      </c>
      <c r="C173" s="157"/>
      <c r="D173" s="157"/>
      <c r="E173" s="157"/>
      <c r="F173" s="157"/>
    </row>
    <row r="174" spans="2:6">
      <c r="B174" s="9">
        <v>170</v>
      </c>
      <c r="C174" s="157"/>
      <c r="D174" s="157"/>
      <c r="E174" s="157"/>
      <c r="F174" s="157"/>
    </row>
    <row r="175" spans="2:6">
      <c r="B175" s="9">
        <v>171</v>
      </c>
      <c r="C175" s="157"/>
      <c r="D175" s="157"/>
      <c r="E175" s="157"/>
      <c r="F175" s="157"/>
    </row>
    <row r="176" spans="2:6">
      <c r="B176" s="9">
        <v>172</v>
      </c>
      <c r="C176" s="157"/>
      <c r="D176" s="157"/>
      <c r="E176" s="157"/>
      <c r="F176" s="157"/>
    </row>
    <row r="177" spans="2:6">
      <c r="B177" s="9">
        <v>173</v>
      </c>
      <c r="C177" s="157"/>
      <c r="D177" s="157"/>
      <c r="E177" s="157"/>
      <c r="F177" s="157"/>
    </row>
    <row r="178" spans="2:6">
      <c r="B178" s="9">
        <v>174</v>
      </c>
      <c r="C178" s="157"/>
      <c r="D178" s="157"/>
      <c r="E178" s="157"/>
      <c r="F178" s="157"/>
    </row>
    <row r="179" spans="2:6">
      <c r="B179" s="9">
        <v>175</v>
      </c>
      <c r="C179" s="157"/>
      <c r="D179" s="157"/>
      <c r="E179" s="157"/>
      <c r="F179" s="157"/>
    </row>
    <row r="180" spans="2:6">
      <c r="B180" s="9">
        <v>176</v>
      </c>
      <c r="C180" s="157"/>
      <c r="D180" s="157"/>
      <c r="E180" s="157"/>
      <c r="F180" s="157"/>
    </row>
    <row r="181" spans="2:6">
      <c r="B181" s="9">
        <v>177</v>
      </c>
      <c r="C181" s="157"/>
      <c r="D181" s="157"/>
      <c r="E181" s="157"/>
      <c r="F181" s="157"/>
    </row>
    <row r="182" spans="2:6">
      <c r="B182" s="9">
        <v>178</v>
      </c>
      <c r="C182" s="157"/>
      <c r="D182" s="157"/>
      <c r="E182" s="157"/>
      <c r="F182" s="157"/>
    </row>
    <row r="183" spans="2:6">
      <c r="B183" s="9">
        <v>179</v>
      </c>
      <c r="C183" s="157"/>
      <c r="D183" s="157"/>
      <c r="E183" s="157"/>
      <c r="F183" s="157"/>
    </row>
    <row r="184" spans="2:6">
      <c r="B184" s="9">
        <v>180</v>
      </c>
      <c r="C184" s="157"/>
      <c r="D184" s="157"/>
      <c r="E184" s="157"/>
      <c r="F184" s="157"/>
    </row>
    <row r="185" spans="2:6">
      <c r="B185" s="9">
        <v>181</v>
      </c>
      <c r="C185" s="157"/>
      <c r="D185" s="157"/>
      <c r="E185" s="157"/>
      <c r="F185" s="157"/>
    </row>
    <row r="186" spans="2:6">
      <c r="B186" s="9">
        <v>182</v>
      </c>
      <c r="C186" s="157"/>
      <c r="D186" s="157"/>
      <c r="E186" s="157"/>
      <c r="F186" s="157"/>
    </row>
    <row r="187" spans="2:6">
      <c r="B187" s="9">
        <v>183</v>
      </c>
      <c r="C187" s="157"/>
      <c r="D187" s="157"/>
      <c r="E187" s="157"/>
      <c r="F187" s="157"/>
    </row>
    <row r="188" spans="2:6">
      <c r="B188" s="9">
        <v>184</v>
      </c>
      <c r="C188" s="157"/>
      <c r="D188" s="157"/>
      <c r="E188" s="157"/>
      <c r="F188" s="157"/>
    </row>
    <row r="189" spans="2:6">
      <c r="B189" s="9">
        <v>185</v>
      </c>
      <c r="C189" s="157"/>
      <c r="D189" s="157"/>
      <c r="E189" s="157"/>
      <c r="F189" s="157"/>
    </row>
    <row r="190" spans="2:6">
      <c r="B190" s="9">
        <v>186</v>
      </c>
      <c r="C190" s="157"/>
      <c r="D190" s="157"/>
      <c r="E190" s="157"/>
      <c r="F190" s="157"/>
    </row>
    <row r="191" spans="2:6">
      <c r="B191" s="9">
        <v>187</v>
      </c>
      <c r="C191" s="157"/>
      <c r="D191" s="157"/>
      <c r="E191" s="157"/>
      <c r="F191" s="157"/>
    </row>
    <row r="192" spans="2:6">
      <c r="B192" s="9">
        <v>188</v>
      </c>
      <c r="C192" s="157"/>
      <c r="D192" s="157"/>
      <c r="E192" s="157"/>
      <c r="F192" s="157"/>
    </row>
    <row r="193" spans="2:6">
      <c r="B193" s="9">
        <v>189</v>
      </c>
      <c r="C193" s="157"/>
      <c r="D193" s="157"/>
      <c r="E193" s="157"/>
      <c r="F193" s="157"/>
    </row>
    <row r="194" spans="2:6">
      <c r="B194" s="9">
        <v>190</v>
      </c>
      <c r="C194" s="157"/>
      <c r="D194" s="157"/>
      <c r="E194" s="157"/>
      <c r="F194" s="157"/>
    </row>
    <row r="195" spans="2:6">
      <c r="B195" s="9">
        <v>191</v>
      </c>
      <c r="C195" s="157"/>
      <c r="D195" s="157"/>
      <c r="E195" s="157"/>
      <c r="F195" s="157"/>
    </row>
    <row r="196" spans="2:6">
      <c r="B196" s="9">
        <v>192</v>
      </c>
      <c r="C196" s="157"/>
      <c r="D196" s="157"/>
      <c r="E196" s="157"/>
      <c r="F196" s="157"/>
    </row>
    <row r="197" spans="2:6">
      <c r="B197" s="9">
        <v>193</v>
      </c>
      <c r="C197" s="157"/>
      <c r="D197" s="157"/>
      <c r="E197" s="157"/>
      <c r="F197" s="157"/>
    </row>
    <row r="198" spans="2:6">
      <c r="B198" s="9">
        <v>194</v>
      </c>
      <c r="C198" s="157"/>
      <c r="D198" s="157"/>
      <c r="E198" s="157"/>
      <c r="F198" s="157"/>
    </row>
    <row r="199" spans="2:6">
      <c r="B199" s="9">
        <v>195</v>
      </c>
      <c r="C199" s="157"/>
      <c r="D199" s="157"/>
      <c r="E199" s="157"/>
      <c r="F199" s="157"/>
    </row>
    <row r="200" spans="2:6">
      <c r="B200" s="9">
        <v>196</v>
      </c>
      <c r="C200" s="157"/>
      <c r="D200" s="157"/>
      <c r="E200" s="157"/>
      <c r="F200" s="157"/>
    </row>
    <row r="201" spans="2:6">
      <c r="B201" s="9">
        <v>197</v>
      </c>
      <c r="C201" s="157"/>
      <c r="D201" s="157"/>
      <c r="E201" s="157"/>
      <c r="F201" s="157"/>
    </row>
    <row r="202" spans="2:6">
      <c r="B202" s="9">
        <v>198</v>
      </c>
      <c r="C202" s="157"/>
      <c r="D202" s="157"/>
      <c r="E202" s="157"/>
      <c r="F202" s="157"/>
    </row>
    <row r="203" spans="2:6">
      <c r="B203" s="9">
        <v>199</v>
      </c>
      <c r="C203" s="157"/>
      <c r="D203" s="157"/>
      <c r="E203" s="157"/>
      <c r="F203" s="157"/>
    </row>
    <row r="204" spans="2:6">
      <c r="B204" s="9">
        <v>200</v>
      </c>
      <c r="C204" s="157"/>
      <c r="D204" s="157"/>
      <c r="E204" s="157"/>
      <c r="F204" s="157"/>
    </row>
  </sheetData>
  <sheetProtection formatCells="0" formatColumns="0" formatRows="0" insertRows="0" deleteRows="0"/>
  <mergeCells count="1">
    <mergeCell ref="C3:F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Listas!$D$3:$D$502</xm:f>
          </x14:formula1>
          <xm:sqref>C5:C204</xm:sqref>
        </x14:dataValidation>
        <x14:dataValidation type="list" allowBlank="1" showInputMessage="1" showErrorMessage="1" xr:uid="{00000000-0002-0000-0300-000001000000}">
          <x14:formula1>
            <xm:f>'Paq Trabajo'!$C$5:$C$104</xm:f>
          </x14:formula1>
          <xm:sqref>F5:F204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1:G64"/>
  <sheetViews>
    <sheetView tabSelected="1" zoomScale="115" zoomScaleNormal="115" workbookViewId="0">
      <selection activeCell="F9" sqref="F9"/>
    </sheetView>
  </sheetViews>
  <sheetFormatPr baseColWidth="10" defaultColWidth="11.42578125" defaultRowHeight="12.75"/>
  <cols>
    <col min="1" max="2" width="4.140625" style="10" customWidth="1"/>
    <col min="3" max="3" width="11.42578125" style="10"/>
    <col min="4" max="7" width="29.28515625" style="10" customWidth="1"/>
    <col min="8" max="16384" width="11.42578125" style="10"/>
  </cols>
  <sheetData>
    <row r="1" spans="2:7" s="12" customFormat="1"/>
    <row r="2" spans="2:7" s="12" customFormat="1"/>
    <row r="3" spans="2:7" s="12" customFormat="1" ht="96.75" customHeight="1">
      <c r="C3" s="212" t="s">
        <v>1605</v>
      </c>
      <c r="D3" s="213"/>
      <c r="E3" s="213"/>
      <c r="F3" s="213"/>
      <c r="G3" s="213"/>
    </row>
    <row r="4" spans="2:7" s="12" customFormat="1" ht="25.5">
      <c r="C4" s="13" t="s">
        <v>1530</v>
      </c>
      <c r="D4" s="14" t="s">
        <v>1594</v>
      </c>
      <c r="E4" s="14" t="s">
        <v>36</v>
      </c>
      <c r="F4" s="14" t="s">
        <v>37</v>
      </c>
      <c r="G4" s="14" t="s">
        <v>1528</v>
      </c>
    </row>
    <row r="5" spans="2:7" s="12" customFormat="1">
      <c r="B5" s="9">
        <v>1</v>
      </c>
      <c r="C5" s="157"/>
      <c r="D5" s="164"/>
      <c r="E5" s="165"/>
      <c r="F5" s="157"/>
      <c r="G5" s="157"/>
    </row>
    <row r="6" spans="2:7">
      <c r="B6" s="9">
        <v>2</v>
      </c>
      <c r="C6" s="157"/>
      <c r="D6" s="164"/>
      <c r="E6" s="165"/>
      <c r="F6" s="157"/>
      <c r="G6" s="157"/>
    </row>
    <row r="7" spans="2:7">
      <c r="B7" s="9">
        <v>3</v>
      </c>
      <c r="C7" s="157"/>
      <c r="D7" s="164"/>
      <c r="E7" s="165"/>
      <c r="F7" s="157"/>
      <c r="G7" s="157"/>
    </row>
    <row r="8" spans="2:7">
      <c r="B8" s="9">
        <v>4</v>
      </c>
      <c r="C8" s="157"/>
      <c r="D8" s="164"/>
      <c r="E8" s="165"/>
      <c r="F8" s="157"/>
      <c r="G8" s="157"/>
    </row>
    <row r="9" spans="2:7">
      <c r="B9" s="9">
        <v>5</v>
      </c>
      <c r="C9" s="157"/>
      <c r="D9" s="164"/>
      <c r="E9" s="165"/>
      <c r="F9" s="157"/>
      <c r="G9" s="157"/>
    </row>
    <row r="10" spans="2:7">
      <c r="B10" s="9">
        <v>6</v>
      </c>
      <c r="C10" s="157"/>
      <c r="D10" s="164"/>
      <c r="E10" s="165"/>
      <c r="F10" s="157"/>
      <c r="G10" s="157"/>
    </row>
    <row r="11" spans="2:7">
      <c r="B11" s="9">
        <v>7</v>
      </c>
      <c r="C11" s="157"/>
      <c r="D11" s="164"/>
      <c r="E11" s="165"/>
      <c r="F11" s="157"/>
      <c r="G11" s="157"/>
    </row>
    <row r="12" spans="2:7">
      <c r="B12" s="9">
        <v>8</v>
      </c>
      <c r="C12" s="157"/>
      <c r="D12" s="164"/>
      <c r="E12" s="165"/>
      <c r="F12" s="157"/>
      <c r="G12" s="157"/>
    </row>
    <row r="13" spans="2:7">
      <c r="B13" s="9">
        <v>9</v>
      </c>
      <c r="C13" s="157"/>
      <c r="D13" s="164"/>
      <c r="E13" s="165"/>
      <c r="F13" s="157"/>
      <c r="G13" s="157"/>
    </row>
    <row r="14" spans="2:7">
      <c r="B14" s="9">
        <v>10</v>
      </c>
      <c r="C14" s="157"/>
      <c r="D14" s="164"/>
      <c r="E14" s="165"/>
      <c r="F14" s="157"/>
      <c r="G14" s="157"/>
    </row>
    <row r="15" spans="2:7">
      <c r="B15" s="9">
        <v>11</v>
      </c>
      <c r="C15" s="157"/>
      <c r="D15" s="164"/>
      <c r="E15" s="165"/>
      <c r="F15" s="157"/>
      <c r="G15" s="157"/>
    </row>
    <row r="16" spans="2:7">
      <c r="B16" s="9">
        <v>12</v>
      </c>
      <c r="C16" s="157"/>
      <c r="D16" s="164"/>
      <c r="E16" s="165"/>
      <c r="F16" s="157"/>
      <c r="G16" s="157"/>
    </row>
    <row r="17" spans="2:7">
      <c r="B17" s="9">
        <v>13</v>
      </c>
      <c r="C17" s="157"/>
      <c r="D17" s="164"/>
      <c r="E17" s="165"/>
      <c r="F17" s="157"/>
      <c r="G17" s="157"/>
    </row>
    <row r="18" spans="2:7">
      <c r="B18" s="9">
        <v>14</v>
      </c>
      <c r="C18" s="157"/>
      <c r="D18" s="164"/>
      <c r="E18" s="165"/>
      <c r="F18" s="157"/>
      <c r="G18" s="157"/>
    </row>
    <row r="19" spans="2:7">
      <c r="B19" s="9">
        <v>15</v>
      </c>
      <c r="C19" s="157"/>
      <c r="D19" s="164"/>
      <c r="E19" s="165"/>
      <c r="F19" s="157"/>
      <c r="G19" s="157"/>
    </row>
    <row r="20" spans="2:7">
      <c r="B20" s="9">
        <v>16</v>
      </c>
      <c r="C20" s="157"/>
      <c r="D20" s="164"/>
      <c r="E20" s="165"/>
      <c r="F20" s="157"/>
      <c r="G20" s="157"/>
    </row>
    <row r="21" spans="2:7">
      <c r="B21" s="9">
        <v>17</v>
      </c>
      <c r="C21" s="157"/>
      <c r="D21" s="164"/>
      <c r="E21" s="165"/>
      <c r="F21" s="157"/>
      <c r="G21" s="157"/>
    </row>
    <row r="22" spans="2:7">
      <c r="B22" s="9">
        <v>18</v>
      </c>
      <c r="C22" s="157"/>
      <c r="D22" s="164"/>
      <c r="E22" s="165"/>
      <c r="F22" s="157"/>
      <c r="G22" s="157"/>
    </row>
    <row r="23" spans="2:7">
      <c r="B23" s="9">
        <v>19</v>
      </c>
      <c r="C23" s="157"/>
      <c r="D23" s="164"/>
      <c r="E23" s="165"/>
      <c r="F23" s="157"/>
      <c r="G23" s="157"/>
    </row>
    <row r="24" spans="2:7">
      <c r="B24" s="9">
        <v>20</v>
      </c>
      <c r="C24" s="157"/>
      <c r="D24" s="164"/>
      <c r="E24" s="165"/>
      <c r="F24" s="157"/>
      <c r="G24" s="157"/>
    </row>
    <row r="25" spans="2:7">
      <c r="B25" s="9">
        <v>21</v>
      </c>
      <c r="C25" s="157"/>
      <c r="D25" s="164"/>
      <c r="E25" s="165"/>
      <c r="F25" s="157"/>
      <c r="G25" s="157"/>
    </row>
    <row r="26" spans="2:7">
      <c r="B26" s="9">
        <v>22</v>
      </c>
      <c r="C26" s="157"/>
      <c r="D26" s="164"/>
      <c r="E26" s="165"/>
      <c r="F26" s="157"/>
      <c r="G26" s="157"/>
    </row>
    <row r="27" spans="2:7">
      <c r="B27" s="9">
        <v>23</v>
      </c>
      <c r="C27" s="157"/>
      <c r="D27" s="164"/>
      <c r="E27" s="165"/>
      <c r="F27" s="157"/>
      <c r="G27" s="157"/>
    </row>
    <row r="28" spans="2:7">
      <c r="B28" s="9">
        <v>24</v>
      </c>
      <c r="C28" s="157"/>
      <c r="D28" s="164"/>
      <c r="E28" s="165"/>
      <c r="F28" s="157"/>
      <c r="G28" s="157"/>
    </row>
    <row r="29" spans="2:7">
      <c r="B29" s="9">
        <v>25</v>
      </c>
      <c r="C29" s="157"/>
      <c r="D29" s="164"/>
      <c r="E29" s="165"/>
      <c r="F29" s="157"/>
      <c r="G29" s="157"/>
    </row>
    <row r="30" spans="2:7">
      <c r="B30" s="9">
        <v>26</v>
      </c>
      <c r="C30" s="157"/>
      <c r="D30" s="164"/>
      <c r="E30" s="165"/>
      <c r="F30" s="157"/>
      <c r="G30" s="157"/>
    </row>
    <row r="31" spans="2:7">
      <c r="B31" s="9">
        <v>27</v>
      </c>
      <c r="C31" s="157"/>
      <c r="D31" s="164"/>
      <c r="E31" s="165"/>
      <c r="F31" s="157"/>
      <c r="G31" s="157"/>
    </row>
    <row r="32" spans="2:7">
      <c r="B32" s="9">
        <v>28</v>
      </c>
      <c r="C32" s="157"/>
      <c r="D32" s="164"/>
      <c r="E32" s="165"/>
      <c r="F32" s="157"/>
      <c r="G32" s="157"/>
    </row>
    <row r="33" spans="2:7">
      <c r="B33" s="9">
        <v>29</v>
      </c>
      <c r="C33" s="157"/>
      <c r="D33" s="164"/>
      <c r="E33" s="165"/>
      <c r="F33" s="157"/>
      <c r="G33" s="157"/>
    </row>
    <row r="34" spans="2:7">
      <c r="B34" s="9">
        <v>30</v>
      </c>
      <c r="C34" s="157"/>
      <c r="D34" s="164"/>
      <c r="E34" s="165"/>
      <c r="F34" s="157"/>
      <c r="G34" s="157"/>
    </row>
    <row r="35" spans="2:7">
      <c r="B35" s="9">
        <v>31</v>
      </c>
      <c r="C35" s="157"/>
      <c r="D35" s="164"/>
      <c r="E35" s="165"/>
      <c r="F35" s="157"/>
      <c r="G35" s="157"/>
    </row>
    <row r="36" spans="2:7">
      <c r="B36" s="9">
        <v>32</v>
      </c>
      <c r="C36" s="157"/>
      <c r="D36" s="164"/>
      <c r="E36" s="165"/>
      <c r="F36" s="157"/>
      <c r="G36" s="157"/>
    </row>
    <row r="37" spans="2:7">
      <c r="B37" s="9">
        <v>33</v>
      </c>
      <c r="C37" s="157"/>
      <c r="D37" s="164"/>
      <c r="E37" s="165"/>
      <c r="F37" s="157"/>
      <c r="G37" s="157"/>
    </row>
    <row r="38" spans="2:7">
      <c r="B38" s="9">
        <v>34</v>
      </c>
      <c r="C38" s="157"/>
      <c r="D38" s="164"/>
      <c r="E38" s="165"/>
      <c r="F38" s="157"/>
      <c r="G38" s="157"/>
    </row>
    <row r="39" spans="2:7">
      <c r="B39" s="9">
        <v>35</v>
      </c>
      <c r="C39" s="157"/>
      <c r="D39" s="164"/>
      <c r="E39" s="165"/>
      <c r="F39" s="157"/>
      <c r="G39" s="157"/>
    </row>
    <row r="40" spans="2:7">
      <c r="B40" s="9">
        <v>36</v>
      </c>
      <c r="C40" s="157"/>
      <c r="D40" s="164"/>
      <c r="E40" s="165"/>
      <c r="F40" s="157"/>
      <c r="G40" s="157"/>
    </row>
    <row r="41" spans="2:7">
      <c r="B41" s="9">
        <v>37</v>
      </c>
      <c r="C41" s="157"/>
      <c r="D41" s="164"/>
      <c r="E41" s="165"/>
      <c r="F41" s="157"/>
      <c r="G41" s="157"/>
    </row>
    <row r="42" spans="2:7">
      <c r="B42" s="9">
        <v>38</v>
      </c>
      <c r="C42" s="157"/>
      <c r="D42" s="164"/>
      <c r="E42" s="165"/>
      <c r="F42" s="157"/>
      <c r="G42" s="157"/>
    </row>
    <row r="43" spans="2:7">
      <c r="B43" s="9">
        <v>39</v>
      </c>
      <c r="C43" s="157"/>
      <c r="D43" s="164"/>
      <c r="E43" s="165"/>
      <c r="F43" s="157"/>
      <c r="G43" s="157"/>
    </row>
    <row r="44" spans="2:7">
      <c r="B44" s="9">
        <v>40</v>
      </c>
      <c r="C44" s="157"/>
      <c r="D44" s="164"/>
      <c r="E44" s="165"/>
      <c r="F44" s="157"/>
      <c r="G44" s="157"/>
    </row>
    <row r="45" spans="2:7">
      <c r="B45" s="9">
        <v>41</v>
      </c>
      <c r="C45" s="157"/>
      <c r="D45" s="164"/>
      <c r="E45" s="165"/>
      <c r="F45" s="157"/>
      <c r="G45" s="157"/>
    </row>
    <row r="46" spans="2:7">
      <c r="B46" s="9">
        <v>42</v>
      </c>
      <c r="C46" s="157"/>
      <c r="D46" s="164"/>
      <c r="E46" s="165"/>
      <c r="F46" s="157"/>
      <c r="G46" s="157"/>
    </row>
    <row r="47" spans="2:7">
      <c r="B47" s="9">
        <v>43</v>
      </c>
      <c r="C47" s="157"/>
      <c r="D47" s="164"/>
      <c r="E47" s="165"/>
      <c r="F47" s="157"/>
      <c r="G47" s="157"/>
    </row>
    <row r="48" spans="2:7">
      <c r="B48" s="9">
        <v>44</v>
      </c>
      <c r="C48" s="157"/>
      <c r="D48" s="164"/>
      <c r="E48" s="165"/>
      <c r="F48" s="157"/>
      <c r="G48" s="157"/>
    </row>
    <row r="49" spans="2:7">
      <c r="B49" s="9">
        <v>45</v>
      </c>
      <c r="C49" s="157"/>
      <c r="D49" s="164"/>
      <c r="E49" s="165"/>
      <c r="F49" s="157"/>
      <c r="G49" s="157"/>
    </row>
    <row r="50" spans="2:7">
      <c r="B50" s="9">
        <v>46</v>
      </c>
      <c r="C50" s="157"/>
      <c r="D50" s="164"/>
      <c r="E50" s="165"/>
      <c r="F50" s="157"/>
      <c r="G50" s="157"/>
    </row>
    <row r="51" spans="2:7">
      <c r="B51" s="9">
        <v>47</v>
      </c>
      <c r="C51" s="157"/>
      <c r="D51" s="164"/>
      <c r="E51" s="165"/>
      <c r="F51" s="157"/>
      <c r="G51" s="157"/>
    </row>
    <row r="52" spans="2:7">
      <c r="B52" s="9">
        <v>48</v>
      </c>
      <c r="C52" s="157"/>
      <c r="D52" s="164"/>
      <c r="E52" s="165"/>
      <c r="F52" s="157"/>
      <c r="G52" s="157"/>
    </row>
    <row r="53" spans="2:7">
      <c r="B53" s="9">
        <v>49</v>
      </c>
      <c r="C53" s="157"/>
      <c r="D53" s="164"/>
      <c r="E53" s="165"/>
      <c r="F53" s="157"/>
      <c r="G53" s="157"/>
    </row>
    <row r="54" spans="2:7">
      <c r="B54" s="9">
        <v>50</v>
      </c>
      <c r="C54" s="157"/>
      <c r="D54" s="164"/>
      <c r="E54" s="165"/>
      <c r="F54" s="157"/>
      <c r="G54" s="157"/>
    </row>
    <row r="55" spans="2:7">
      <c r="B55" s="9">
        <v>51</v>
      </c>
      <c r="C55" s="157"/>
      <c r="D55" s="164"/>
      <c r="E55" s="165"/>
      <c r="F55" s="157"/>
      <c r="G55" s="157"/>
    </row>
    <row r="56" spans="2:7">
      <c r="B56" s="9">
        <v>52</v>
      </c>
      <c r="C56" s="157"/>
      <c r="D56" s="164"/>
      <c r="E56" s="165"/>
      <c r="F56" s="157"/>
      <c r="G56" s="157"/>
    </row>
    <row r="57" spans="2:7">
      <c r="B57" s="9">
        <v>53</v>
      </c>
      <c r="C57" s="157"/>
      <c r="D57" s="164"/>
      <c r="E57" s="165"/>
      <c r="F57" s="157"/>
      <c r="G57" s="157"/>
    </row>
    <row r="58" spans="2:7">
      <c r="B58" s="9">
        <v>54</v>
      </c>
      <c r="C58" s="157"/>
      <c r="D58" s="164"/>
      <c r="E58" s="165"/>
      <c r="F58" s="157"/>
      <c r="G58" s="157"/>
    </row>
    <row r="59" spans="2:7">
      <c r="B59" s="9">
        <v>55</v>
      </c>
      <c r="C59" s="157"/>
      <c r="D59" s="164"/>
      <c r="E59" s="165"/>
      <c r="F59" s="157"/>
      <c r="G59" s="157"/>
    </row>
    <row r="60" spans="2:7">
      <c r="B60" s="9">
        <v>56</v>
      </c>
      <c r="C60" s="157"/>
      <c r="D60" s="164"/>
      <c r="E60" s="165"/>
      <c r="F60" s="157"/>
      <c r="G60" s="157"/>
    </row>
    <row r="61" spans="2:7">
      <c r="B61" s="9">
        <v>57</v>
      </c>
      <c r="C61" s="157"/>
      <c r="D61" s="164"/>
      <c r="E61" s="165"/>
      <c r="F61" s="157"/>
      <c r="G61" s="157"/>
    </row>
    <row r="62" spans="2:7">
      <c r="B62" s="9">
        <v>58</v>
      </c>
      <c r="C62" s="157"/>
      <c r="D62" s="164"/>
      <c r="E62" s="165"/>
      <c r="F62" s="157"/>
      <c r="G62" s="157"/>
    </row>
    <row r="63" spans="2:7">
      <c r="B63" s="9">
        <v>59</v>
      </c>
      <c r="C63" s="157"/>
      <c r="D63" s="164"/>
      <c r="E63" s="165"/>
      <c r="F63" s="157"/>
      <c r="G63" s="157"/>
    </row>
    <row r="64" spans="2:7">
      <c r="B64" s="9">
        <v>60</v>
      </c>
      <c r="C64" s="157"/>
      <c r="D64" s="164"/>
      <c r="E64" s="165"/>
      <c r="F64" s="157"/>
      <c r="G64" s="157"/>
    </row>
  </sheetData>
  <sheetProtection formatCells="0" formatColumns="0" formatRows="0" insertRows="0" deleteRows="0"/>
  <mergeCells count="1">
    <mergeCell ref="C3:G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0000000}">
          <x14:formula1>
            <xm:f>Listas!$E$3:$E$502</xm:f>
          </x14:formula1>
          <xm:sqref>C5:C1048576</xm:sqref>
        </x14:dataValidation>
        <x14:dataValidation type="list" allowBlank="1" showInputMessage="1" showErrorMessage="1" xr:uid="{00000000-0002-0000-0400-000001000000}">
          <x14:formula1>
            <xm:f>Listas!$F$3:$F$5</xm:f>
          </x14:formula1>
          <xm:sqref>G5:G64</xm:sqref>
        </x14:dataValidation>
        <x14:dataValidation type="list" allowBlank="1" showInputMessage="1" showErrorMessage="1" xr:uid="{06AECD8C-BEA0-4B08-8FC3-ABB1A40ACB28}">
          <x14:formula1>
            <xm:f>'Paq Trabajo'!$C$5:$C$104</xm:f>
          </x14:formula1>
          <xm:sqref>F5:F64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B1:I35"/>
  <sheetViews>
    <sheetView topLeftCell="A3" zoomScale="115" zoomScaleNormal="115" workbookViewId="0">
      <selection activeCell="D11" sqref="D11"/>
    </sheetView>
  </sheetViews>
  <sheetFormatPr baseColWidth="10" defaultColWidth="11.42578125" defaultRowHeight="12.75"/>
  <cols>
    <col min="1" max="1" width="4.7109375" style="10" customWidth="1"/>
    <col min="2" max="2" width="11.42578125" style="10"/>
    <col min="3" max="3" width="18.140625" style="10" customWidth="1"/>
    <col min="4" max="4" width="23.7109375" style="10" customWidth="1"/>
    <col min="5" max="6" width="16.5703125" style="10" customWidth="1"/>
    <col min="7" max="7" width="11.5703125" style="10" customWidth="1"/>
    <col min="8" max="8" width="14.42578125" style="10" bestFit="1" customWidth="1"/>
    <col min="9" max="9" width="13.7109375" style="10" bestFit="1" customWidth="1"/>
    <col min="10" max="16384" width="11.42578125" style="10"/>
  </cols>
  <sheetData>
    <row r="1" spans="2:9" s="12" customFormat="1"/>
    <row r="2" spans="2:9" s="12" customFormat="1"/>
    <row r="3" spans="2:9" s="12" customFormat="1" ht="191.25" customHeight="1">
      <c r="B3" s="210" t="s">
        <v>1611</v>
      </c>
      <c r="C3" s="211"/>
      <c r="D3" s="211"/>
      <c r="E3" s="211"/>
      <c r="F3" s="211"/>
      <c r="G3" s="211"/>
      <c r="H3" s="211"/>
      <c r="I3" s="211"/>
    </row>
    <row r="4" spans="2:9" s="12" customFormat="1"/>
    <row r="5" spans="2:9" s="12" customFormat="1"/>
    <row r="6" spans="2:9" s="12" customFormat="1" ht="18.75">
      <c r="B6" s="46"/>
      <c r="C6" s="214" t="s">
        <v>1534</v>
      </c>
      <c r="D6" s="214"/>
      <c r="E6" s="214"/>
      <c r="F6" s="214"/>
      <c r="G6" s="39"/>
      <c r="H6" s="39"/>
      <c r="I6" s="40"/>
    </row>
    <row r="7" spans="2:9" s="12" customFormat="1" ht="15">
      <c r="B7" s="47"/>
      <c r="C7" s="218" t="s">
        <v>1535</v>
      </c>
      <c r="D7" s="219"/>
      <c r="E7" s="220"/>
      <c r="F7" s="221"/>
      <c r="G7" s="221"/>
      <c r="H7" s="221"/>
      <c r="I7" s="222"/>
    </row>
    <row r="8" spans="2:9" s="12" customFormat="1" ht="38.25" customHeight="1">
      <c r="B8" s="48"/>
      <c r="C8" s="215" t="s">
        <v>54</v>
      </c>
      <c r="D8" s="216"/>
      <c r="E8" s="215" t="s">
        <v>55</v>
      </c>
      <c r="F8" s="216"/>
      <c r="G8" s="217" t="s">
        <v>60</v>
      </c>
      <c r="H8" s="217"/>
      <c r="I8" s="217"/>
    </row>
    <row r="9" spans="2:9" s="12" customFormat="1" ht="38.25" customHeight="1">
      <c r="B9" s="13" t="s">
        <v>53</v>
      </c>
      <c r="C9" s="13" t="s">
        <v>56</v>
      </c>
      <c r="D9" s="13" t="s">
        <v>57</v>
      </c>
      <c r="E9" s="13" t="s">
        <v>58</v>
      </c>
      <c r="F9" s="13" t="s">
        <v>59</v>
      </c>
      <c r="G9" s="13" t="s">
        <v>61</v>
      </c>
      <c r="H9" s="13" t="s">
        <v>63</v>
      </c>
      <c r="I9" s="13" t="s">
        <v>62</v>
      </c>
    </row>
    <row r="10" spans="2:9" s="12" customFormat="1">
      <c r="B10" s="166"/>
      <c r="C10" s="167"/>
      <c r="D10" s="167"/>
      <c r="E10" s="168"/>
      <c r="F10" s="168"/>
      <c r="G10" s="167"/>
      <c r="H10" s="169"/>
      <c r="I10" s="169"/>
    </row>
    <row r="11" spans="2:9" s="12" customFormat="1">
      <c r="B11" s="166"/>
      <c r="C11" s="167"/>
      <c r="D11" s="167"/>
      <c r="E11" s="168"/>
      <c r="F11" s="168"/>
      <c r="G11" s="167"/>
      <c r="H11" s="169"/>
      <c r="I11" s="169"/>
    </row>
    <row r="12" spans="2:9" s="12" customFormat="1">
      <c r="B12" s="166"/>
      <c r="C12" s="167"/>
      <c r="D12" s="167"/>
      <c r="E12" s="168"/>
      <c r="F12" s="168"/>
      <c r="G12" s="167"/>
      <c r="H12" s="169"/>
      <c r="I12" s="169"/>
    </row>
    <row r="13" spans="2:9" s="12" customFormat="1">
      <c r="B13" s="166"/>
      <c r="C13" s="167"/>
      <c r="D13" s="167"/>
      <c r="E13" s="168"/>
      <c r="F13" s="168"/>
      <c r="G13" s="167"/>
      <c r="H13" s="169"/>
      <c r="I13" s="169"/>
    </row>
    <row r="14" spans="2:9" s="12" customFormat="1">
      <c r="B14" s="166"/>
      <c r="C14" s="167"/>
      <c r="D14" s="167"/>
      <c r="E14" s="168"/>
      <c r="F14" s="168"/>
      <c r="G14" s="167"/>
      <c r="H14" s="169"/>
      <c r="I14" s="169"/>
    </row>
    <row r="15" spans="2:9" s="12" customFormat="1">
      <c r="B15" s="166"/>
      <c r="C15" s="167"/>
      <c r="D15" s="167"/>
      <c r="E15" s="168"/>
      <c r="F15" s="168"/>
      <c r="G15" s="167"/>
      <c r="H15" s="169"/>
      <c r="I15" s="169"/>
    </row>
    <row r="16" spans="2:9" s="12" customFormat="1"/>
    <row r="18" spans="2:9" ht="18.75">
      <c r="B18" s="43"/>
      <c r="C18" s="226" t="s">
        <v>1531</v>
      </c>
      <c r="D18" s="226"/>
      <c r="E18" s="226"/>
      <c r="F18" s="226"/>
      <c r="G18" s="41"/>
      <c r="H18" s="41"/>
      <c r="I18" s="42"/>
    </row>
    <row r="19" spans="2:9" ht="15">
      <c r="B19" s="44"/>
      <c r="C19" s="227" t="s">
        <v>1529</v>
      </c>
      <c r="D19" s="228"/>
      <c r="E19" s="229"/>
      <c r="F19" s="230"/>
      <c r="G19" s="230"/>
      <c r="H19" s="230"/>
      <c r="I19" s="231"/>
    </row>
    <row r="20" spans="2:9" ht="27" customHeight="1">
      <c r="B20" s="45"/>
      <c r="C20" s="223" t="s">
        <v>54</v>
      </c>
      <c r="D20" s="224"/>
      <c r="E20" s="223" t="s">
        <v>55</v>
      </c>
      <c r="F20" s="224"/>
      <c r="G20" s="225" t="s">
        <v>60</v>
      </c>
      <c r="H20" s="225"/>
      <c r="I20" s="225"/>
    </row>
    <row r="21" spans="2:9" ht="25.5">
      <c r="B21" s="11" t="s">
        <v>53</v>
      </c>
      <c r="C21" s="11" t="s">
        <v>56</v>
      </c>
      <c r="D21" s="11" t="s">
        <v>57</v>
      </c>
      <c r="E21" s="11" t="s">
        <v>58</v>
      </c>
      <c r="F21" s="11" t="s">
        <v>59</v>
      </c>
      <c r="G21" s="11" t="s">
        <v>61</v>
      </c>
      <c r="H21" s="11" t="s">
        <v>63</v>
      </c>
      <c r="I21" s="11" t="s">
        <v>62</v>
      </c>
    </row>
    <row r="22" spans="2:9">
      <c r="B22" s="170"/>
      <c r="C22" s="157"/>
      <c r="D22" s="167"/>
      <c r="E22" s="165"/>
      <c r="F22" s="165"/>
      <c r="G22" s="167"/>
      <c r="H22" s="171"/>
      <c r="I22" s="171"/>
    </row>
    <row r="23" spans="2:9">
      <c r="B23" s="170"/>
      <c r="C23" s="157"/>
      <c r="D23" s="167"/>
      <c r="E23" s="165"/>
      <c r="F23" s="165"/>
      <c r="G23" s="167"/>
      <c r="H23" s="171"/>
      <c r="I23" s="171"/>
    </row>
    <row r="24" spans="2:9">
      <c r="B24" s="170"/>
      <c r="C24" s="157"/>
      <c r="D24" s="167"/>
      <c r="E24" s="165"/>
      <c r="F24" s="165"/>
      <c r="G24" s="167"/>
      <c r="H24" s="171"/>
      <c r="I24" s="171"/>
    </row>
    <row r="25" spans="2:9">
      <c r="B25" s="170"/>
      <c r="C25" s="157"/>
      <c r="D25" s="167"/>
      <c r="E25" s="165"/>
      <c r="F25" s="165"/>
      <c r="G25" s="167"/>
      <c r="H25" s="171"/>
      <c r="I25" s="171"/>
    </row>
    <row r="26" spans="2:9">
      <c r="B26" s="170"/>
      <c r="C26" s="157"/>
      <c r="D26" s="167"/>
      <c r="E26" s="165"/>
      <c r="F26" s="165"/>
      <c r="G26" s="167"/>
      <c r="H26" s="171"/>
      <c r="I26" s="171"/>
    </row>
    <row r="27" spans="2:9">
      <c r="B27" s="170"/>
      <c r="C27" s="157"/>
      <c r="D27" s="167"/>
      <c r="E27" s="165"/>
      <c r="F27" s="165"/>
      <c r="G27" s="167"/>
      <c r="H27" s="171"/>
      <c r="I27" s="171"/>
    </row>
    <row r="28" spans="2:9">
      <c r="B28" s="170"/>
      <c r="C28" s="157"/>
      <c r="D28" s="167"/>
      <c r="E28" s="165"/>
      <c r="F28" s="165"/>
      <c r="G28" s="167"/>
      <c r="H28" s="171"/>
      <c r="I28" s="171"/>
    </row>
    <row r="29" spans="2:9">
      <c r="B29" s="170"/>
      <c r="C29" s="157"/>
      <c r="D29" s="167"/>
      <c r="E29" s="165"/>
      <c r="F29" s="165"/>
      <c r="G29" s="167"/>
      <c r="H29" s="171"/>
      <c r="I29" s="171"/>
    </row>
    <row r="30" spans="2:9">
      <c r="B30" s="170"/>
      <c r="C30" s="157"/>
      <c r="D30" s="167"/>
      <c r="E30" s="165"/>
      <c r="F30" s="165"/>
      <c r="G30" s="167"/>
      <c r="H30" s="171"/>
      <c r="I30" s="171"/>
    </row>
    <row r="31" spans="2:9">
      <c r="B31" s="170"/>
      <c r="C31" s="157"/>
      <c r="D31" s="167"/>
      <c r="E31" s="165"/>
      <c r="F31" s="165"/>
      <c r="G31" s="167"/>
      <c r="H31" s="171"/>
      <c r="I31" s="171"/>
    </row>
    <row r="32" spans="2:9">
      <c r="B32" s="170"/>
      <c r="C32" s="157"/>
      <c r="D32" s="167"/>
      <c r="E32" s="165"/>
      <c r="F32" s="165"/>
      <c r="G32" s="167"/>
      <c r="H32" s="171"/>
      <c r="I32" s="171"/>
    </row>
    <row r="33" spans="2:9">
      <c r="B33" s="170"/>
      <c r="C33" s="157"/>
      <c r="D33" s="167"/>
      <c r="E33" s="165"/>
      <c r="F33" s="165"/>
      <c r="G33" s="167"/>
      <c r="H33" s="171"/>
      <c r="I33" s="171"/>
    </row>
    <row r="34" spans="2:9">
      <c r="B34" s="170"/>
      <c r="C34" s="157"/>
      <c r="D34" s="167"/>
      <c r="E34" s="165"/>
      <c r="F34" s="165"/>
      <c r="G34" s="167"/>
      <c r="H34" s="171"/>
      <c r="I34" s="171"/>
    </row>
    <row r="35" spans="2:9">
      <c r="B35" s="170"/>
      <c r="C35" s="157"/>
      <c r="D35" s="167"/>
      <c r="E35" s="165"/>
      <c r="F35" s="165"/>
      <c r="G35" s="167"/>
      <c r="H35" s="171"/>
      <c r="I35" s="171"/>
    </row>
  </sheetData>
  <sheetProtection formatCells="0" formatColumns="0" formatRows="0" insertRows="0" deleteRows="0"/>
  <mergeCells count="13">
    <mergeCell ref="C20:D20"/>
    <mergeCell ref="E20:F20"/>
    <mergeCell ref="G20:I20"/>
    <mergeCell ref="C18:F18"/>
    <mergeCell ref="C19:D19"/>
    <mergeCell ref="E19:I19"/>
    <mergeCell ref="C6:F6"/>
    <mergeCell ref="B3:I3"/>
    <mergeCell ref="E8:F8"/>
    <mergeCell ref="C8:D8"/>
    <mergeCell ref="G8:I8"/>
    <mergeCell ref="C7:D7"/>
    <mergeCell ref="E7:I7"/>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500-000000000000}">
          <x14:formula1>
            <xm:f>'Paq Trabajo'!$C$5:$C$506</xm:f>
          </x14:formula1>
          <xm:sqref>E19 E7</xm:sqref>
        </x14:dataValidation>
        <x14:dataValidation type="list" allowBlank="1" showInputMessage="1" showErrorMessage="1" xr:uid="{00000000-0002-0000-0500-000001000000}">
          <x14:formula1>
            <xm:f>Actividades!$C$5:$C$506</xm:f>
          </x14:formula1>
          <xm:sqref>B10:B15 B22:B35</xm:sqref>
        </x14:dataValidation>
        <x14:dataValidation type="list" allowBlank="1" showInputMessage="1" showErrorMessage="1" xr:uid="{00000000-0002-0000-0500-000002000000}">
          <x14:formula1>
            <xm:f>Listas!$G$3:$G$6</xm:f>
          </x14:formula1>
          <xm:sqref>D10:D15 D22:D35</xm:sqref>
        </x14:dataValidation>
        <x14:dataValidation type="list" allowBlank="1" showInputMessage="1" showErrorMessage="1" xr:uid="{00000000-0002-0000-0500-000003000000}">
          <x14:formula1>
            <xm:f>Listas!$H$3:$H$5</xm:f>
          </x14:formula1>
          <xm:sqref>G10:G15 G22:G35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2">
    <tabColor theme="1"/>
  </sheetPr>
  <dimension ref="A1:P109"/>
  <sheetViews>
    <sheetView zoomScale="90" zoomScaleNormal="90" workbookViewId="0">
      <selection activeCell="J2" sqref="J2"/>
    </sheetView>
  </sheetViews>
  <sheetFormatPr baseColWidth="10" defaultColWidth="11.42578125" defaultRowHeight="13.5" customHeight="1"/>
  <cols>
    <col min="1" max="1" width="4" style="174" bestFit="1" customWidth="1"/>
    <col min="2" max="2" width="28.28515625" style="179" customWidth="1"/>
    <col min="3" max="4" width="40.7109375" style="179" customWidth="1"/>
    <col min="5" max="5" width="20.42578125" style="180" customWidth="1"/>
    <col min="6" max="6" width="24.7109375" style="181" customWidth="1"/>
    <col min="7" max="7" width="17.28515625" style="181" customWidth="1"/>
    <col min="8" max="8" width="21.140625" style="181" customWidth="1"/>
    <col min="9" max="9" width="31.85546875" style="178" customWidth="1"/>
    <col min="10" max="10" width="35.85546875" style="182" customWidth="1"/>
    <col min="11" max="16384" width="11.42578125" style="175"/>
  </cols>
  <sheetData>
    <row r="1" spans="1:16" ht="45">
      <c r="A1" s="174" t="s">
        <v>1558</v>
      </c>
      <c r="B1" s="152" t="s">
        <v>1566</v>
      </c>
      <c r="C1" s="152" t="s">
        <v>1573</v>
      </c>
      <c r="D1" s="152" t="s">
        <v>1622</v>
      </c>
      <c r="E1" s="152" t="s">
        <v>1574</v>
      </c>
      <c r="F1" s="153" t="s">
        <v>1568</v>
      </c>
      <c r="G1" s="153" t="s">
        <v>1575</v>
      </c>
      <c r="H1" s="153" t="s">
        <v>1576</v>
      </c>
      <c r="I1" s="153" t="s">
        <v>1577</v>
      </c>
      <c r="J1" s="84" t="s">
        <v>1560</v>
      </c>
      <c r="L1" s="232" t="s">
        <v>1608</v>
      </c>
      <c r="M1" s="232"/>
      <c r="N1" s="232"/>
      <c r="O1" s="232"/>
      <c r="P1" s="232"/>
    </row>
    <row r="2" spans="1:16" ht="13.5" customHeight="1">
      <c r="A2" s="174">
        <v>1</v>
      </c>
      <c r="B2" s="176"/>
      <c r="C2" s="176"/>
      <c r="D2" s="176"/>
      <c r="E2" s="177"/>
      <c r="F2" s="178"/>
      <c r="G2" s="178"/>
      <c r="H2" s="178"/>
      <c r="J2" s="150">
        <f>SUMIF('Ppto. I&amp;M+MF+C&amp;SE+I&amp;CT'!C:C,'Instrumental y material'!B2,'Ppto. I&amp;M+MF+C&amp;SE+I&amp;CT'!E:E)</f>
        <v>0</v>
      </c>
      <c r="L2" s="232"/>
      <c r="M2" s="232"/>
      <c r="N2" s="232"/>
      <c r="O2" s="232"/>
      <c r="P2" s="232"/>
    </row>
    <row r="3" spans="1:16" ht="13.5" customHeight="1">
      <c r="A3" s="174">
        <v>2</v>
      </c>
      <c r="B3" s="176"/>
      <c r="C3" s="176"/>
      <c r="D3" s="176"/>
      <c r="E3" s="177"/>
      <c r="F3" s="178"/>
      <c r="G3" s="178"/>
      <c r="H3" s="178"/>
      <c r="J3" s="150">
        <f>SUMIF('Ppto. I&amp;M+MF+C&amp;SE+I&amp;CT'!C:C,'Instrumental y material'!B3,'Ppto. I&amp;M+MF+C&amp;SE+I&amp;CT'!E:E)</f>
        <v>0</v>
      </c>
      <c r="L3" s="232"/>
      <c r="M3" s="232"/>
      <c r="N3" s="232"/>
      <c r="O3" s="232"/>
      <c r="P3" s="232"/>
    </row>
    <row r="4" spans="1:16" ht="13.5" customHeight="1">
      <c r="A4" s="174">
        <v>3</v>
      </c>
      <c r="B4" s="176"/>
      <c r="C4" s="176"/>
      <c r="D4" s="176"/>
      <c r="E4" s="177"/>
      <c r="F4" s="178"/>
      <c r="G4" s="178"/>
      <c r="H4" s="178"/>
      <c r="J4" s="150">
        <f>SUMIF('Ppto. I&amp;M+MF+C&amp;SE+I&amp;CT'!C:C,'Instrumental y material'!B4,'Ppto. I&amp;M+MF+C&amp;SE+I&amp;CT'!E:E)</f>
        <v>0</v>
      </c>
      <c r="L4" s="232"/>
      <c r="M4" s="232"/>
      <c r="N4" s="232"/>
      <c r="O4" s="232"/>
      <c r="P4" s="232"/>
    </row>
    <row r="5" spans="1:16" ht="13.5" customHeight="1">
      <c r="A5" s="174">
        <v>4</v>
      </c>
      <c r="B5" s="176"/>
      <c r="C5" s="176"/>
      <c r="D5" s="176"/>
      <c r="E5" s="177"/>
      <c r="F5" s="178"/>
      <c r="G5" s="178"/>
      <c r="H5" s="178"/>
      <c r="J5" s="150">
        <f>SUMIF('Ppto. I&amp;M+MF+C&amp;SE+I&amp;CT'!C:C,'Instrumental y material'!B5,'Ppto. I&amp;M+MF+C&amp;SE+I&amp;CT'!E:E)</f>
        <v>0</v>
      </c>
      <c r="L5" s="232"/>
      <c r="M5" s="232"/>
      <c r="N5" s="232"/>
      <c r="O5" s="232"/>
      <c r="P5" s="232"/>
    </row>
    <row r="6" spans="1:16" ht="13.5" customHeight="1">
      <c r="A6" s="174">
        <v>5</v>
      </c>
      <c r="B6" s="176"/>
      <c r="C6" s="176"/>
      <c r="D6" s="176"/>
      <c r="E6" s="177"/>
      <c r="F6" s="178"/>
      <c r="G6" s="178"/>
      <c r="H6" s="178"/>
      <c r="J6" s="150">
        <f>SUMIF('Ppto. I&amp;M+MF+C&amp;SE+I&amp;CT'!C:C,'Instrumental y material'!B6,'Ppto. I&amp;M+MF+C&amp;SE+I&amp;CT'!E:E)</f>
        <v>0</v>
      </c>
      <c r="L6" s="232"/>
      <c r="M6" s="232"/>
      <c r="N6" s="232"/>
      <c r="O6" s="232"/>
      <c r="P6" s="232"/>
    </row>
    <row r="7" spans="1:16" ht="13.5" customHeight="1">
      <c r="A7" s="174">
        <v>6</v>
      </c>
      <c r="B7" s="176"/>
      <c r="C7" s="176"/>
      <c r="D7" s="176"/>
      <c r="E7" s="177"/>
      <c r="F7" s="178"/>
      <c r="G7" s="178"/>
      <c r="H7" s="178"/>
      <c r="J7" s="150">
        <f>SUMIF('Ppto. I&amp;M+MF+C&amp;SE+I&amp;CT'!C:C,'Instrumental y material'!B7,'Ppto. I&amp;M+MF+C&amp;SE+I&amp;CT'!E:E)</f>
        <v>0</v>
      </c>
      <c r="L7" s="232"/>
      <c r="M7" s="232"/>
      <c r="N7" s="232"/>
      <c r="O7" s="232"/>
      <c r="P7" s="232"/>
    </row>
    <row r="8" spans="1:16" ht="13.5" customHeight="1">
      <c r="A8" s="174">
        <v>7</v>
      </c>
      <c r="B8" s="176"/>
      <c r="C8" s="176"/>
      <c r="D8" s="176"/>
      <c r="E8" s="177"/>
      <c r="F8" s="178"/>
      <c r="G8" s="178"/>
      <c r="H8" s="178"/>
      <c r="J8" s="150">
        <f>SUMIF('Ppto. I&amp;M+MF+C&amp;SE+I&amp;CT'!C:C,'Instrumental y material'!B8,'Ppto. I&amp;M+MF+C&amp;SE+I&amp;CT'!E:E)</f>
        <v>0</v>
      </c>
      <c r="L8" s="232"/>
      <c r="M8" s="232"/>
      <c r="N8" s="232"/>
      <c r="O8" s="232"/>
      <c r="P8" s="232"/>
    </row>
    <row r="9" spans="1:16" ht="13.5" customHeight="1">
      <c r="A9" s="174">
        <v>8</v>
      </c>
      <c r="B9" s="176"/>
      <c r="C9" s="176"/>
      <c r="D9" s="176"/>
      <c r="E9" s="177"/>
      <c r="F9" s="178"/>
      <c r="G9" s="178"/>
      <c r="H9" s="178"/>
      <c r="J9" s="150">
        <f>SUMIF('Ppto. I&amp;M+MF+C&amp;SE+I&amp;CT'!C:C,'Instrumental y material'!B9,'Ppto. I&amp;M+MF+C&amp;SE+I&amp;CT'!E:E)</f>
        <v>0</v>
      </c>
      <c r="L9" s="232"/>
      <c r="M9" s="232"/>
      <c r="N9" s="232"/>
      <c r="O9" s="232"/>
      <c r="P9" s="232"/>
    </row>
    <row r="10" spans="1:16" s="18" customFormat="1" ht="13.5" customHeight="1">
      <c r="A10" s="174">
        <v>9</v>
      </c>
      <c r="B10" s="176"/>
      <c r="C10" s="176"/>
      <c r="D10" s="176"/>
      <c r="E10" s="177"/>
      <c r="F10" s="178"/>
      <c r="G10" s="178"/>
      <c r="H10" s="178"/>
      <c r="I10" s="178"/>
      <c r="J10" s="150">
        <f>SUMIF('Ppto. I&amp;M+MF+C&amp;SE+I&amp;CT'!C:C,'Instrumental y material'!B10,'Ppto. I&amp;M+MF+C&amp;SE+I&amp;CT'!E:E)</f>
        <v>0</v>
      </c>
      <c r="L10" s="232"/>
      <c r="M10" s="232"/>
      <c r="N10" s="232"/>
      <c r="O10" s="232"/>
      <c r="P10" s="232"/>
    </row>
    <row r="11" spans="1:16" s="18" customFormat="1" ht="13.5" customHeight="1">
      <c r="A11" s="174">
        <v>10</v>
      </c>
      <c r="B11" s="176"/>
      <c r="C11" s="176"/>
      <c r="D11" s="176"/>
      <c r="E11" s="177"/>
      <c r="F11" s="178"/>
      <c r="G11" s="178"/>
      <c r="H11" s="178"/>
      <c r="I11" s="178"/>
      <c r="J11" s="150">
        <f>SUMIF('Ppto. I&amp;M+MF+C&amp;SE+I&amp;CT'!C:C,'Instrumental y material'!B11,'Ppto. I&amp;M+MF+C&amp;SE+I&amp;CT'!E:E)</f>
        <v>0</v>
      </c>
      <c r="L11" s="232"/>
      <c r="M11" s="232"/>
      <c r="N11" s="232"/>
      <c r="O11" s="232"/>
      <c r="P11" s="232"/>
    </row>
    <row r="12" spans="1:16" s="18" customFormat="1" ht="13.5" customHeight="1">
      <c r="A12" s="174">
        <v>11</v>
      </c>
      <c r="B12" s="176"/>
      <c r="C12" s="176"/>
      <c r="D12" s="176"/>
      <c r="E12" s="177"/>
      <c r="F12" s="178"/>
      <c r="G12" s="178"/>
      <c r="H12" s="178"/>
      <c r="I12" s="178"/>
      <c r="J12" s="150">
        <f>SUMIF('Ppto. I&amp;M+MF+C&amp;SE+I&amp;CT'!C:C,'Instrumental y material'!B12,'Ppto. I&amp;M+MF+C&amp;SE+I&amp;CT'!E:E)</f>
        <v>0</v>
      </c>
      <c r="L12" s="232"/>
      <c r="M12" s="232"/>
      <c r="N12" s="232"/>
      <c r="O12" s="232"/>
      <c r="P12" s="232"/>
    </row>
    <row r="13" spans="1:16" s="18" customFormat="1" ht="13.5" customHeight="1">
      <c r="A13" s="174">
        <v>12</v>
      </c>
      <c r="B13" s="176"/>
      <c r="C13" s="176"/>
      <c r="D13" s="176"/>
      <c r="E13" s="177"/>
      <c r="F13" s="178"/>
      <c r="G13" s="178"/>
      <c r="H13" s="178"/>
      <c r="I13" s="178"/>
      <c r="J13" s="150">
        <f>SUMIF('Ppto. I&amp;M+MF+C&amp;SE+I&amp;CT'!C:C,'Instrumental y material'!B13,'Ppto. I&amp;M+MF+C&amp;SE+I&amp;CT'!E:E)</f>
        <v>0</v>
      </c>
      <c r="L13" s="232"/>
      <c r="M13" s="232"/>
      <c r="N13" s="232"/>
      <c r="O13" s="232"/>
      <c r="P13" s="232"/>
    </row>
    <row r="14" spans="1:16" s="20" customFormat="1" ht="13.5" customHeight="1">
      <c r="A14" s="174">
        <v>13</v>
      </c>
      <c r="B14" s="176"/>
      <c r="C14" s="176"/>
      <c r="D14" s="176"/>
      <c r="E14" s="177"/>
      <c r="F14" s="178"/>
      <c r="G14" s="178"/>
      <c r="H14" s="178"/>
      <c r="I14" s="178"/>
      <c r="J14" s="150">
        <f>SUMIF('Ppto. I&amp;M+MF+C&amp;SE+I&amp;CT'!C:C,'Instrumental y material'!B14,'Ppto. I&amp;M+MF+C&amp;SE+I&amp;CT'!E:E)</f>
        <v>0</v>
      </c>
      <c r="L14" s="232"/>
      <c r="M14" s="232"/>
      <c r="N14" s="232"/>
      <c r="O14" s="232"/>
      <c r="P14" s="232"/>
    </row>
    <row r="15" spans="1:16" s="53" customFormat="1" ht="13.5" customHeight="1">
      <c r="A15" s="174">
        <v>14</v>
      </c>
      <c r="B15" s="176"/>
      <c r="C15" s="176"/>
      <c r="D15" s="176"/>
      <c r="E15" s="177"/>
      <c r="F15" s="178"/>
      <c r="G15" s="178"/>
      <c r="H15" s="178"/>
      <c r="I15" s="178"/>
      <c r="J15" s="150">
        <f>SUMIF('Ppto. I&amp;M+MF+C&amp;SE+I&amp;CT'!C:C,'Instrumental y material'!B15,'Ppto. I&amp;M+MF+C&amp;SE+I&amp;CT'!E:E)</f>
        <v>0</v>
      </c>
    </row>
    <row r="16" spans="1:16" s="53" customFormat="1" ht="13.5" customHeight="1">
      <c r="A16" s="174">
        <v>15</v>
      </c>
      <c r="B16" s="176"/>
      <c r="C16" s="176"/>
      <c r="D16" s="176"/>
      <c r="E16" s="177"/>
      <c r="F16" s="178"/>
      <c r="G16" s="178"/>
      <c r="H16" s="178"/>
      <c r="I16" s="178"/>
      <c r="J16" s="150">
        <f>SUMIF('Ppto. I&amp;M+MF+C&amp;SE+I&amp;CT'!C:C,'Instrumental y material'!B16,'Ppto. I&amp;M+MF+C&amp;SE+I&amp;CT'!E:E)</f>
        <v>0</v>
      </c>
    </row>
    <row r="17" spans="1:10" s="18" customFormat="1" ht="13.5" customHeight="1">
      <c r="A17" s="174">
        <v>16</v>
      </c>
      <c r="B17" s="176"/>
      <c r="C17" s="176"/>
      <c r="D17" s="176"/>
      <c r="E17" s="177"/>
      <c r="F17" s="178"/>
      <c r="G17" s="178"/>
      <c r="H17" s="178"/>
      <c r="I17" s="178"/>
      <c r="J17" s="150">
        <f>SUMIF('Ppto. I&amp;M+MF+C&amp;SE+I&amp;CT'!C:C,'Instrumental y material'!B17,'Ppto. I&amp;M+MF+C&amp;SE+I&amp;CT'!E:E)</f>
        <v>0</v>
      </c>
    </row>
    <row r="18" spans="1:10" s="18" customFormat="1" ht="13.5" customHeight="1">
      <c r="A18" s="174">
        <v>17</v>
      </c>
      <c r="B18" s="176"/>
      <c r="C18" s="176"/>
      <c r="D18" s="176"/>
      <c r="E18" s="177"/>
      <c r="F18" s="178"/>
      <c r="G18" s="178"/>
      <c r="H18" s="178"/>
      <c r="I18" s="178"/>
      <c r="J18" s="150">
        <f>SUMIF('Ppto. I&amp;M+MF+C&amp;SE+I&amp;CT'!C:C,'Instrumental y material'!B18,'Ppto. I&amp;M+MF+C&amp;SE+I&amp;CT'!E:E)</f>
        <v>0</v>
      </c>
    </row>
    <row r="19" spans="1:10" s="18" customFormat="1" ht="13.5" customHeight="1">
      <c r="A19" s="174">
        <v>18</v>
      </c>
      <c r="B19" s="176"/>
      <c r="C19" s="161"/>
      <c r="D19" s="161"/>
      <c r="E19" s="172"/>
      <c r="F19" s="178"/>
      <c r="G19" s="178"/>
      <c r="H19" s="178"/>
      <c r="I19" s="178"/>
      <c r="J19" s="150">
        <f>SUMIF('Ppto. I&amp;M+MF+C&amp;SE+I&amp;CT'!C:C,'Instrumental y material'!B19,'Ppto. I&amp;M+MF+C&amp;SE+I&amp;CT'!E:E)</f>
        <v>0</v>
      </c>
    </row>
    <row r="20" spans="1:10" s="8" customFormat="1" ht="13.5" customHeight="1">
      <c r="A20" s="174">
        <v>19</v>
      </c>
      <c r="B20" s="176"/>
      <c r="C20" s="161"/>
      <c r="D20" s="161"/>
      <c r="E20" s="172"/>
      <c r="F20" s="178"/>
      <c r="G20" s="178"/>
      <c r="H20" s="178"/>
      <c r="I20" s="178"/>
      <c r="J20" s="150">
        <f>SUMIF('Ppto. I&amp;M+MF+C&amp;SE+I&amp;CT'!C:C,'Instrumental y material'!B20,'Ppto. I&amp;M+MF+C&amp;SE+I&amp;CT'!E:E)</f>
        <v>0</v>
      </c>
    </row>
    <row r="21" spans="1:10" s="8" customFormat="1" ht="13.5" customHeight="1">
      <c r="A21" s="174">
        <v>20</v>
      </c>
      <c r="B21" s="176"/>
      <c r="C21" s="161"/>
      <c r="D21" s="161"/>
      <c r="E21" s="172"/>
      <c r="F21" s="178"/>
      <c r="G21" s="178"/>
      <c r="H21" s="178"/>
      <c r="I21" s="178"/>
      <c r="J21" s="150">
        <f>SUMIF('Ppto. I&amp;M+MF+C&amp;SE+I&amp;CT'!C:C,'Instrumental y material'!B21,'Ppto. I&amp;M+MF+C&amp;SE+I&amp;CT'!E:E)</f>
        <v>0</v>
      </c>
    </row>
    <row r="22" spans="1:10" s="15" customFormat="1" ht="13.5" customHeight="1">
      <c r="A22" s="174">
        <v>21</v>
      </c>
      <c r="B22" s="161"/>
      <c r="C22" s="161"/>
      <c r="D22" s="161"/>
      <c r="E22" s="172"/>
      <c r="F22" s="178"/>
      <c r="G22" s="178"/>
      <c r="H22" s="178"/>
      <c r="I22" s="178"/>
      <c r="J22" s="150">
        <f>SUMIF('Ppto. I&amp;M+MF+C&amp;SE+I&amp;CT'!C:C,'Instrumental y material'!B22,'Ppto. I&amp;M+MF+C&amp;SE+I&amp;CT'!E:E)</f>
        <v>0</v>
      </c>
    </row>
    <row r="23" spans="1:10" s="15" customFormat="1" ht="13.5" customHeight="1">
      <c r="A23" s="174">
        <v>22</v>
      </c>
      <c r="B23" s="161"/>
      <c r="C23" s="161"/>
      <c r="D23" s="161"/>
      <c r="E23" s="172"/>
      <c r="F23" s="178"/>
      <c r="G23" s="178"/>
      <c r="H23" s="178"/>
      <c r="I23" s="178"/>
      <c r="J23" s="150">
        <f>SUMIF('Ppto. I&amp;M+MF+C&amp;SE+I&amp;CT'!C:C,'Instrumental y material'!B23,'Ppto. I&amp;M+MF+C&amp;SE+I&amp;CT'!E:E)</f>
        <v>0</v>
      </c>
    </row>
    <row r="24" spans="1:10" s="15" customFormat="1" ht="13.5" customHeight="1">
      <c r="A24" s="174">
        <v>23</v>
      </c>
      <c r="B24" s="161"/>
      <c r="C24" s="161"/>
      <c r="D24" s="161"/>
      <c r="E24" s="172"/>
      <c r="F24" s="178"/>
      <c r="G24" s="178"/>
      <c r="H24" s="178"/>
      <c r="I24" s="178"/>
      <c r="J24" s="150">
        <f>SUMIF('Ppto. I&amp;M+MF+C&amp;SE+I&amp;CT'!C:C,'Instrumental y material'!B24,'Ppto. I&amp;M+MF+C&amp;SE+I&amp;CT'!E:E)</f>
        <v>0</v>
      </c>
    </row>
    <row r="25" spans="1:10" s="21" customFormat="1" ht="13.5" customHeight="1">
      <c r="A25" s="174">
        <v>24</v>
      </c>
      <c r="B25" s="162"/>
      <c r="C25" s="162"/>
      <c r="D25" s="162"/>
      <c r="E25" s="173"/>
      <c r="F25" s="178"/>
      <c r="G25" s="178"/>
      <c r="H25" s="178"/>
      <c r="I25" s="178"/>
      <c r="J25" s="150">
        <f>SUMIF('Ppto. I&amp;M+MF+C&amp;SE+I&amp;CT'!C:C,'Instrumental y material'!B25,'Ppto. I&amp;M+MF+C&amp;SE+I&amp;CT'!E:E)</f>
        <v>0</v>
      </c>
    </row>
    <row r="26" spans="1:10" s="8" customFormat="1" ht="13.5" customHeight="1">
      <c r="A26" s="174">
        <v>25</v>
      </c>
      <c r="B26" s="161"/>
      <c r="C26" s="161"/>
      <c r="D26" s="161"/>
      <c r="E26" s="172"/>
      <c r="F26" s="178"/>
      <c r="G26" s="178"/>
      <c r="H26" s="178"/>
      <c r="I26" s="178"/>
      <c r="J26" s="150">
        <f>SUMIF('Ppto. I&amp;M+MF+C&amp;SE+I&amp;CT'!C:C,'Instrumental y material'!B26,'Ppto. I&amp;M+MF+C&amp;SE+I&amp;CT'!E:E)</f>
        <v>0</v>
      </c>
    </row>
    <row r="27" spans="1:10" s="8" customFormat="1" ht="13.5" customHeight="1">
      <c r="A27" s="174">
        <v>26</v>
      </c>
      <c r="B27" s="161"/>
      <c r="C27" s="161"/>
      <c r="D27" s="161"/>
      <c r="E27" s="172"/>
      <c r="F27" s="178"/>
      <c r="G27" s="178"/>
      <c r="H27" s="178"/>
      <c r="I27" s="178"/>
      <c r="J27" s="150">
        <f>SUMIF('Ppto. I&amp;M+MF+C&amp;SE+I&amp;CT'!C:C,'Instrumental y material'!B27,'Ppto. I&amp;M+MF+C&amp;SE+I&amp;CT'!E:E)</f>
        <v>0</v>
      </c>
    </row>
    <row r="28" spans="1:10" s="8" customFormat="1" ht="13.5" customHeight="1">
      <c r="A28" s="174">
        <v>27</v>
      </c>
      <c r="B28" s="161"/>
      <c r="C28" s="161"/>
      <c r="D28" s="161"/>
      <c r="E28" s="172"/>
      <c r="F28" s="178"/>
      <c r="G28" s="178"/>
      <c r="H28" s="178"/>
      <c r="I28" s="178"/>
      <c r="J28" s="150">
        <f>SUMIF('Ppto. I&amp;M+MF+C&amp;SE+I&amp;CT'!C:C,'Instrumental y material'!B28,'Ppto. I&amp;M+MF+C&amp;SE+I&amp;CT'!E:E)</f>
        <v>0</v>
      </c>
    </row>
    <row r="29" spans="1:10" s="8" customFormat="1" ht="13.5" customHeight="1">
      <c r="A29" s="174">
        <v>28</v>
      </c>
      <c r="B29" s="161"/>
      <c r="C29" s="161"/>
      <c r="D29" s="161"/>
      <c r="E29" s="172"/>
      <c r="F29" s="178"/>
      <c r="G29" s="178"/>
      <c r="H29" s="178"/>
      <c r="I29" s="178"/>
      <c r="J29" s="150">
        <f>SUMIF('Ppto. I&amp;M+MF+C&amp;SE+I&amp;CT'!C:C,'Instrumental y material'!B29,'Ppto. I&amp;M+MF+C&amp;SE+I&amp;CT'!E:E)</f>
        <v>0</v>
      </c>
    </row>
    <row r="30" spans="1:10" s="8" customFormat="1" ht="13.5" customHeight="1">
      <c r="A30" s="174">
        <v>29</v>
      </c>
      <c r="B30" s="161"/>
      <c r="C30" s="161"/>
      <c r="D30" s="161"/>
      <c r="E30" s="172"/>
      <c r="F30" s="178"/>
      <c r="G30" s="178"/>
      <c r="H30" s="178"/>
      <c r="I30" s="178"/>
      <c r="J30" s="150">
        <f>SUMIF('Ppto. I&amp;M+MF+C&amp;SE+I&amp;CT'!C:C,'Instrumental y material'!B30,'Ppto. I&amp;M+MF+C&amp;SE+I&amp;CT'!E:E)</f>
        <v>0</v>
      </c>
    </row>
    <row r="31" spans="1:10" s="8" customFormat="1" ht="13.5" customHeight="1">
      <c r="A31" s="174">
        <v>30</v>
      </c>
      <c r="B31" s="161"/>
      <c r="C31" s="161"/>
      <c r="D31" s="161"/>
      <c r="E31" s="172"/>
      <c r="F31" s="178"/>
      <c r="G31" s="178"/>
      <c r="H31" s="178"/>
      <c r="I31" s="178"/>
      <c r="J31" s="150">
        <f>SUMIF('Ppto. I&amp;M+MF+C&amp;SE+I&amp;CT'!C:C,'Instrumental y material'!B31,'Ppto. I&amp;M+MF+C&amp;SE+I&amp;CT'!E:E)</f>
        <v>0</v>
      </c>
    </row>
    <row r="32" spans="1:10" ht="13.5" customHeight="1">
      <c r="A32" s="174">
        <v>31</v>
      </c>
      <c r="B32" s="176"/>
      <c r="C32" s="176"/>
      <c r="D32" s="176"/>
      <c r="E32" s="177"/>
      <c r="F32" s="178"/>
      <c r="G32" s="178"/>
      <c r="H32" s="178"/>
      <c r="J32" s="150">
        <f>SUMIF('Ppto. I&amp;M+MF+C&amp;SE+I&amp;CT'!C:C,'Instrumental y material'!B32,'Ppto. I&amp;M+MF+C&amp;SE+I&amp;CT'!E:E)</f>
        <v>0</v>
      </c>
    </row>
    <row r="33" spans="1:10" ht="13.5" customHeight="1">
      <c r="A33" s="174">
        <v>32</v>
      </c>
      <c r="B33" s="176"/>
      <c r="C33" s="176"/>
      <c r="D33" s="176"/>
      <c r="E33" s="177"/>
      <c r="F33" s="178"/>
      <c r="G33" s="178"/>
      <c r="H33" s="178"/>
      <c r="J33" s="150">
        <f>SUMIF('Ppto. I&amp;M+MF+C&amp;SE+I&amp;CT'!C:C,'Instrumental y material'!B33,'Ppto. I&amp;M+MF+C&amp;SE+I&amp;CT'!E:E)</f>
        <v>0</v>
      </c>
    </row>
    <row r="34" spans="1:10" ht="13.5" customHeight="1">
      <c r="A34" s="174">
        <v>33</v>
      </c>
      <c r="B34" s="176"/>
      <c r="C34" s="176"/>
      <c r="D34" s="176"/>
      <c r="E34" s="177"/>
      <c r="F34" s="178"/>
      <c r="G34" s="178"/>
      <c r="H34" s="178"/>
      <c r="J34" s="150">
        <f>SUMIF('Ppto. I&amp;M+MF+C&amp;SE+I&amp;CT'!C:C,'Instrumental y material'!B34,'Ppto. I&amp;M+MF+C&amp;SE+I&amp;CT'!E:E)</f>
        <v>0</v>
      </c>
    </row>
    <row r="35" spans="1:10" ht="13.5" customHeight="1">
      <c r="A35" s="174">
        <v>34</v>
      </c>
      <c r="B35" s="176"/>
      <c r="C35" s="176"/>
      <c r="D35" s="176"/>
      <c r="E35" s="177"/>
      <c r="F35" s="178"/>
      <c r="G35" s="178"/>
      <c r="H35" s="178"/>
      <c r="J35" s="150">
        <f>SUMIF('Ppto. I&amp;M+MF+C&amp;SE+I&amp;CT'!C:C,'Instrumental y material'!B35,'Ppto. I&amp;M+MF+C&amp;SE+I&amp;CT'!E:E)</f>
        <v>0</v>
      </c>
    </row>
    <row r="36" spans="1:10" ht="13.5" customHeight="1">
      <c r="A36" s="174">
        <v>35</v>
      </c>
      <c r="B36" s="176"/>
      <c r="C36" s="176"/>
      <c r="D36" s="176"/>
      <c r="E36" s="177"/>
      <c r="F36" s="178"/>
      <c r="G36" s="178"/>
      <c r="H36" s="178"/>
      <c r="J36" s="150">
        <f>SUMIF('Ppto. I&amp;M+MF+C&amp;SE+I&amp;CT'!C:C,'Instrumental y material'!B36,'Ppto. I&amp;M+MF+C&amp;SE+I&amp;CT'!E:E)</f>
        <v>0</v>
      </c>
    </row>
    <row r="37" spans="1:10" ht="13.5" customHeight="1">
      <c r="A37" s="174">
        <v>36</v>
      </c>
      <c r="B37" s="176"/>
      <c r="C37" s="176"/>
      <c r="D37" s="176"/>
      <c r="E37" s="177"/>
      <c r="F37" s="178"/>
      <c r="G37" s="178"/>
      <c r="H37" s="178"/>
      <c r="J37" s="150">
        <f>SUMIF('Ppto. I&amp;M+MF+C&amp;SE+I&amp;CT'!C:C,'Instrumental y material'!B37,'Ppto. I&amp;M+MF+C&amp;SE+I&amp;CT'!E:E)</f>
        <v>0</v>
      </c>
    </row>
    <row r="38" spans="1:10" ht="13.5" customHeight="1">
      <c r="A38" s="174">
        <v>37</v>
      </c>
      <c r="B38" s="176"/>
      <c r="C38" s="176"/>
      <c r="D38" s="176"/>
      <c r="E38" s="177"/>
      <c r="F38" s="178"/>
      <c r="G38" s="178"/>
      <c r="H38" s="178"/>
      <c r="J38" s="150">
        <f>SUMIF('Ppto. I&amp;M+MF+C&amp;SE+I&amp;CT'!C:C,'Instrumental y material'!B38,'Ppto. I&amp;M+MF+C&amp;SE+I&amp;CT'!E:E)</f>
        <v>0</v>
      </c>
    </row>
    <row r="39" spans="1:10" ht="13.5" customHeight="1">
      <c r="A39" s="174">
        <v>38</v>
      </c>
      <c r="B39" s="176"/>
      <c r="C39" s="176"/>
      <c r="D39" s="176"/>
      <c r="E39" s="177"/>
      <c r="F39" s="178"/>
      <c r="G39" s="178"/>
      <c r="H39" s="178"/>
      <c r="J39" s="150">
        <f>SUMIF('Ppto. I&amp;M+MF+C&amp;SE+I&amp;CT'!C:C,'Instrumental y material'!B39,'Ppto. I&amp;M+MF+C&amp;SE+I&amp;CT'!E:E)</f>
        <v>0</v>
      </c>
    </row>
    <row r="40" spans="1:10" ht="13.5" customHeight="1">
      <c r="A40" s="174">
        <v>39</v>
      </c>
      <c r="B40" s="176"/>
      <c r="C40" s="176"/>
      <c r="D40" s="176"/>
      <c r="E40" s="177"/>
      <c r="F40" s="178"/>
      <c r="G40" s="178"/>
      <c r="H40" s="178"/>
      <c r="J40" s="150">
        <f>SUMIF('Ppto. I&amp;M+MF+C&amp;SE+I&amp;CT'!C:C,'Instrumental y material'!B40,'Ppto. I&amp;M+MF+C&amp;SE+I&amp;CT'!E:E)</f>
        <v>0</v>
      </c>
    </row>
    <row r="41" spans="1:10" ht="13.5" customHeight="1">
      <c r="A41" s="174">
        <v>40</v>
      </c>
      <c r="B41" s="176"/>
      <c r="C41" s="176"/>
      <c r="D41" s="176"/>
      <c r="E41" s="177"/>
      <c r="F41" s="178"/>
      <c r="G41" s="178"/>
      <c r="H41" s="178"/>
      <c r="J41" s="150">
        <f>SUMIF('Ppto. I&amp;M+MF+C&amp;SE+I&amp;CT'!C:C,'Instrumental y material'!B41,'Ppto. I&amp;M+MF+C&amp;SE+I&amp;CT'!E:E)</f>
        <v>0</v>
      </c>
    </row>
    <row r="42" spans="1:10" ht="13.5" customHeight="1">
      <c r="A42" s="174">
        <v>41</v>
      </c>
      <c r="B42" s="176"/>
      <c r="C42" s="176"/>
      <c r="D42" s="176"/>
      <c r="E42" s="177"/>
      <c r="F42" s="178"/>
      <c r="G42" s="178"/>
      <c r="H42" s="178"/>
      <c r="J42" s="150">
        <f>SUMIF('Ppto. I&amp;M+MF+C&amp;SE+I&amp;CT'!C:C,'Instrumental y material'!B42,'Ppto. I&amp;M+MF+C&amp;SE+I&amp;CT'!E:E)</f>
        <v>0</v>
      </c>
    </row>
    <row r="43" spans="1:10" ht="13.5" customHeight="1">
      <c r="A43" s="174">
        <v>42</v>
      </c>
      <c r="B43" s="176"/>
      <c r="C43" s="176"/>
      <c r="D43" s="176"/>
      <c r="E43" s="177"/>
      <c r="F43" s="178"/>
      <c r="G43" s="178"/>
      <c r="H43" s="178"/>
      <c r="J43" s="150">
        <f>SUMIF('Ppto. I&amp;M+MF+C&amp;SE+I&amp;CT'!C:C,'Instrumental y material'!B43,'Ppto. I&amp;M+MF+C&amp;SE+I&amp;CT'!E:E)</f>
        <v>0</v>
      </c>
    </row>
    <row r="44" spans="1:10" ht="13.5" customHeight="1">
      <c r="A44" s="174">
        <v>43</v>
      </c>
      <c r="B44" s="176"/>
      <c r="C44" s="176"/>
      <c r="D44" s="176"/>
      <c r="E44" s="177"/>
      <c r="F44" s="178"/>
      <c r="G44" s="178"/>
      <c r="H44" s="178"/>
      <c r="J44" s="150">
        <f>SUMIF('Ppto. I&amp;M+MF+C&amp;SE+I&amp;CT'!C:C,'Instrumental y material'!B44,'Ppto. I&amp;M+MF+C&amp;SE+I&amp;CT'!E:E)</f>
        <v>0</v>
      </c>
    </row>
    <row r="45" spans="1:10" ht="13.5" customHeight="1">
      <c r="A45" s="174">
        <v>44</v>
      </c>
      <c r="B45" s="176"/>
      <c r="C45" s="176"/>
      <c r="D45" s="176"/>
      <c r="E45" s="177"/>
      <c r="F45" s="178"/>
      <c r="G45" s="178"/>
      <c r="H45" s="178"/>
      <c r="J45" s="150">
        <f>SUMIF('Ppto. I&amp;M+MF+C&amp;SE+I&amp;CT'!C:C,'Instrumental y material'!B45,'Ppto. I&amp;M+MF+C&amp;SE+I&amp;CT'!E:E)</f>
        <v>0</v>
      </c>
    </row>
    <row r="46" spans="1:10" ht="13.5" customHeight="1">
      <c r="A46" s="174">
        <v>45</v>
      </c>
      <c r="B46" s="176"/>
      <c r="C46" s="176"/>
      <c r="D46" s="176"/>
      <c r="E46" s="177"/>
      <c r="F46" s="178"/>
      <c r="G46" s="178"/>
      <c r="H46" s="178"/>
      <c r="J46" s="150">
        <f>SUMIF('Ppto. I&amp;M+MF+C&amp;SE+I&amp;CT'!C:C,'Instrumental y material'!B46,'Ppto. I&amp;M+MF+C&amp;SE+I&amp;CT'!E:E)</f>
        <v>0</v>
      </c>
    </row>
    <row r="47" spans="1:10" ht="13.5" customHeight="1">
      <c r="A47" s="174">
        <v>46</v>
      </c>
      <c r="B47" s="176"/>
      <c r="C47" s="176"/>
      <c r="D47" s="176"/>
      <c r="E47" s="177"/>
      <c r="F47" s="178"/>
      <c r="G47" s="178"/>
      <c r="H47" s="178"/>
      <c r="J47" s="150">
        <f>SUMIF('Ppto. I&amp;M+MF+C&amp;SE+I&amp;CT'!C:C,'Instrumental y material'!B47,'Ppto. I&amp;M+MF+C&amp;SE+I&amp;CT'!E:E)</f>
        <v>0</v>
      </c>
    </row>
    <row r="48" spans="1:10" ht="13.5" customHeight="1">
      <c r="A48" s="174">
        <v>47</v>
      </c>
      <c r="B48" s="176"/>
      <c r="C48" s="176"/>
      <c r="D48" s="176"/>
      <c r="E48" s="177"/>
      <c r="F48" s="178"/>
      <c r="G48" s="178"/>
      <c r="H48" s="178"/>
      <c r="J48" s="150">
        <f>SUMIF('Ppto. I&amp;M+MF+C&amp;SE+I&amp;CT'!C:C,'Instrumental y material'!B48,'Ppto. I&amp;M+MF+C&amp;SE+I&amp;CT'!E:E)</f>
        <v>0</v>
      </c>
    </row>
    <row r="49" spans="1:10" ht="13.5" customHeight="1">
      <c r="A49" s="174">
        <v>48</v>
      </c>
      <c r="B49" s="176"/>
      <c r="C49" s="176"/>
      <c r="D49" s="176"/>
      <c r="E49" s="177"/>
      <c r="F49" s="178"/>
      <c r="G49" s="178"/>
      <c r="H49" s="178"/>
      <c r="J49" s="150">
        <f>SUMIF('Ppto. I&amp;M+MF+C&amp;SE+I&amp;CT'!C:C,'Instrumental y material'!B49,'Ppto. I&amp;M+MF+C&amp;SE+I&amp;CT'!E:E)</f>
        <v>0</v>
      </c>
    </row>
    <row r="50" spans="1:10" ht="13.5" customHeight="1">
      <c r="A50" s="174">
        <v>49</v>
      </c>
      <c r="B50" s="176"/>
      <c r="C50" s="176"/>
      <c r="D50" s="176"/>
      <c r="E50" s="177"/>
      <c r="F50" s="178"/>
      <c r="G50" s="178"/>
      <c r="H50" s="178"/>
      <c r="J50" s="150">
        <f>SUMIF('Ppto. I&amp;M+MF+C&amp;SE+I&amp;CT'!C:C,'Instrumental y material'!B50,'Ppto. I&amp;M+MF+C&amp;SE+I&amp;CT'!E:E)</f>
        <v>0</v>
      </c>
    </row>
    <row r="51" spans="1:10" ht="13.5" customHeight="1">
      <c r="A51" s="174">
        <v>50</v>
      </c>
      <c r="B51" s="176"/>
      <c r="C51" s="176"/>
      <c r="D51" s="176"/>
      <c r="E51" s="177"/>
      <c r="F51" s="178"/>
      <c r="G51" s="178"/>
      <c r="H51" s="178"/>
      <c r="J51" s="150">
        <f>SUMIF('Ppto. I&amp;M+MF+C&amp;SE+I&amp;CT'!C:C,'Instrumental y material'!B51,'Ppto. I&amp;M+MF+C&amp;SE+I&amp;CT'!E:E)</f>
        <v>0</v>
      </c>
    </row>
    <row r="52" spans="1:10" ht="13.5" customHeight="1">
      <c r="A52" s="174">
        <v>51</v>
      </c>
      <c r="B52" s="176"/>
      <c r="C52" s="176"/>
      <c r="D52" s="176"/>
      <c r="E52" s="177"/>
      <c r="F52" s="178"/>
      <c r="G52" s="178"/>
      <c r="H52" s="178"/>
      <c r="J52" s="150">
        <f>SUMIF('Ppto. I&amp;M+MF+C&amp;SE+I&amp;CT'!C:C,'Instrumental y material'!B52,'Ppto. I&amp;M+MF+C&amp;SE+I&amp;CT'!E:E)</f>
        <v>0</v>
      </c>
    </row>
    <row r="53" spans="1:10" ht="13.5" customHeight="1">
      <c r="A53" s="174">
        <v>52</v>
      </c>
      <c r="B53" s="176"/>
      <c r="C53" s="176"/>
      <c r="D53" s="176"/>
      <c r="E53" s="177"/>
      <c r="F53" s="178"/>
      <c r="G53" s="178"/>
      <c r="H53" s="178"/>
      <c r="J53" s="150">
        <f>SUMIF('Ppto. I&amp;M+MF+C&amp;SE+I&amp;CT'!C:C,'Instrumental y material'!B53,'Ppto. I&amp;M+MF+C&amp;SE+I&amp;CT'!E:E)</f>
        <v>0</v>
      </c>
    </row>
    <row r="54" spans="1:10" ht="13.5" customHeight="1">
      <c r="A54" s="174">
        <v>53</v>
      </c>
      <c r="B54" s="176"/>
      <c r="C54" s="176"/>
      <c r="D54" s="176"/>
      <c r="E54" s="177"/>
      <c r="F54" s="178"/>
      <c r="G54" s="178"/>
      <c r="H54" s="178"/>
      <c r="J54" s="150">
        <f>SUMIF('Ppto. I&amp;M+MF+C&amp;SE+I&amp;CT'!C:C,'Instrumental y material'!B54,'Ppto. I&amp;M+MF+C&amp;SE+I&amp;CT'!E:E)</f>
        <v>0</v>
      </c>
    </row>
    <row r="55" spans="1:10" ht="13.5" customHeight="1">
      <c r="A55" s="174">
        <v>54</v>
      </c>
      <c r="B55" s="176"/>
      <c r="C55" s="176"/>
      <c r="D55" s="176"/>
      <c r="E55" s="177"/>
      <c r="F55" s="178"/>
      <c r="G55" s="178"/>
      <c r="H55" s="178"/>
      <c r="J55" s="150">
        <f>SUMIF('Ppto. I&amp;M+MF+C&amp;SE+I&amp;CT'!C:C,'Instrumental y material'!B55,'Ppto. I&amp;M+MF+C&amp;SE+I&amp;CT'!E:E)</f>
        <v>0</v>
      </c>
    </row>
    <row r="56" spans="1:10" ht="13.5" customHeight="1">
      <c r="A56" s="174">
        <v>55</v>
      </c>
      <c r="B56" s="176"/>
      <c r="C56" s="176"/>
      <c r="D56" s="176"/>
      <c r="E56" s="177"/>
      <c r="F56" s="178"/>
      <c r="G56" s="178"/>
      <c r="H56" s="178"/>
      <c r="J56" s="150">
        <f>SUMIF('Ppto. I&amp;M+MF+C&amp;SE+I&amp;CT'!C:C,'Instrumental y material'!B56,'Ppto. I&amp;M+MF+C&amp;SE+I&amp;CT'!E:E)</f>
        <v>0</v>
      </c>
    </row>
    <row r="57" spans="1:10" ht="13.5" customHeight="1">
      <c r="A57" s="174">
        <v>56</v>
      </c>
      <c r="B57" s="176"/>
      <c r="C57" s="176"/>
      <c r="D57" s="176"/>
      <c r="E57" s="177"/>
      <c r="F57" s="178"/>
      <c r="G57" s="178"/>
      <c r="H57" s="178"/>
      <c r="J57" s="150">
        <f>SUMIF('Ppto. I&amp;M+MF+C&amp;SE+I&amp;CT'!C:C,'Instrumental y material'!B57,'Ppto. I&amp;M+MF+C&amp;SE+I&amp;CT'!E:E)</f>
        <v>0</v>
      </c>
    </row>
    <row r="58" spans="1:10" ht="13.5" customHeight="1">
      <c r="A58" s="174">
        <v>57</v>
      </c>
      <c r="B58" s="176"/>
      <c r="C58" s="176"/>
      <c r="D58" s="176"/>
      <c r="E58" s="177"/>
      <c r="F58" s="178"/>
      <c r="G58" s="178"/>
      <c r="H58" s="178"/>
      <c r="J58" s="150">
        <f>SUMIF('Ppto. I&amp;M+MF+C&amp;SE+I&amp;CT'!C:C,'Instrumental y material'!B58,'Ppto. I&amp;M+MF+C&amp;SE+I&amp;CT'!E:E)</f>
        <v>0</v>
      </c>
    </row>
    <row r="59" spans="1:10" ht="13.5" customHeight="1">
      <c r="A59" s="174">
        <v>58</v>
      </c>
      <c r="B59" s="176"/>
      <c r="C59" s="176"/>
      <c r="D59" s="176"/>
      <c r="E59" s="177"/>
      <c r="F59" s="178"/>
      <c r="G59" s="178"/>
      <c r="H59" s="178"/>
      <c r="J59" s="150">
        <f>SUMIF('Ppto. I&amp;M+MF+C&amp;SE+I&amp;CT'!C:C,'Instrumental y material'!B59,'Ppto. I&amp;M+MF+C&amp;SE+I&amp;CT'!E:E)</f>
        <v>0</v>
      </c>
    </row>
    <row r="60" spans="1:10" ht="13.5" customHeight="1">
      <c r="A60" s="174">
        <v>59</v>
      </c>
      <c r="B60" s="176"/>
      <c r="C60" s="176"/>
      <c r="D60" s="176"/>
      <c r="E60" s="177"/>
      <c r="F60" s="178"/>
      <c r="G60" s="178"/>
      <c r="H60" s="178"/>
      <c r="J60" s="150">
        <f>SUMIF('Ppto. I&amp;M+MF+C&amp;SE+I&amp;CT'!C:C,'Instrumental y material'!B60,'Ppto. I&amp;M+MF+C&amp;SE+I&amp;CT'!E:E)</f>
        <v>0</v>
      </c>
    </row>
    <row r="61" spans="1:10" ht="13.5" customHeight="1">
      <c r="A61" s="174">
        <v>60</v>
      </c>
      <c r="B61" s="176"/>
      <c r="C61" s="176"/>
      <c r="D61" s="176"/>
      <c r="E61" s="177"/>
      <c r="F61" s="178"/>
      <c r="G61" s="178"/>
      <c r="H61" s="178"/>
      <c r="J61" s="150">
        <f>SUMIF('Ppto. I&amp;M+MF+C&amp;SE+I&amp;CT'!C:C,'Instrumental y material'!B61,'Ppto. I&amp;M+MF+C&amp;SE+I&amp;CT'!E:E)</f>
        <v>0</v>
      </c>
    </row>
    <row r="62" spans="1:10" ht="13.5" customHeight="1">
      <c r="A62" s="174">
        <v>61</v>
      </c>
      <c r="B62" s="176"/>
      <c r="C62" s="176"/>
      <c r="D62" s="176"/>
      <c r="E62" s="177"/>
      <c r="F62" s="178"/>
      <c r="G62" s="178"/>
      <c r="H62" s="178"/>
      <c r="J62" s="150">
        <f>SUMIF('Ppto. I&amp;M+MF+C&amp;SE+I&amp;CT'!C:C,'Instrumental y material'!B62,'Ppto. I&amp;M+MF+C&amp;SE+I&amp;CT'!E:E)</f>
        <v>0</v>
      </c>
    </row>
    <row r="63" spans="1:10" ht="13.5" customHeight="1">
      <c r="A63" s="174">
        <v>62</v>
      </c>
      <c r="B63" s="176"/>
      <c r="C63" s="176"/>
      <c r="D63" s="176"/>
      <c r="E63" s="177"/>
      <c r="F63" s="178"/>
      <c r="G63" s="178"/>
      <c r="H63" s="178"/>
      <c r="J63" s="150">
        <f>SUMIF('Ppto. I&amp;M+MF+C&amp;SE+I&amp;CT'!C:C,'Instrumental y material'!B63,'Ppto. I&amp;M+MF+C&amp;SE+I&amp;CT'!E:E)</f>
        <v>0</v>
      </c>
    </row>
    <row r="64" spans="1:10" ht="13.5" customHeight="1">
      <c r="A64" s="174">
        <v>63</v>
      </c>
      <c r="B64" s="176"/>
      <c r="C64" s="176"/>
      <c r="D64" s="176"/>
      <c r="E64" s="177"/>
      <c r="F64" s="178"/>
      <c r="G64" s="178"/>
      <c r="H64" s="178"/>
      <c r="J64" s="150">
        <f>SUMIF('Ppto. I&amp;M+MF+C&amp;SE+I&amp;CT'!C:C,'Instrumental y material'!B64,'Ppto. I&amp;M+MF+C&amp;SE+I&amp;CT'!E:E)</f>
        <v>0</v>
      </c>
    </row>
    <row r="65" spans="1:10" ht="13.5" customHeight="1">
      <c r="A65" s="174">
        <v>64</v>
      </c>
      <c r="B65" s="176"/>
      <c r="C65" s="176"/>
      <c r="D65" s="176"/>
      <c r="E65" s="177"/>
      <c r="F65" s="178"/>
      <c r="G65" s="178"/>
      <c r="H65" s="178"/>
      <c r="J65" s="150">
        <f>SUMIF('Ppto. I&amp;M+MF+C&amp;SE+I&amp;CT'!C:C,'Instrumental y material'!B65,'Ppto. I&amp;M+MF+C&amp;SE+I&amp;CT'!E:E)</f>
        <v>0</v>
      </c>
    </row>
    <row r="66" spans="1:10" ht="13.5" customHeight="1">
      <c r="A66" s="174">
        <v>65</v>
      </c>
      <c r="B66" s="176"/>
      <c r="C66" s="176"/>
      <c r="D66" s="176"/>
      <c r="E66" s="177"/>
      <c r="F66" s="178"/>
      <c r="G66" s="178"/>
      <c r="H66" s="178"/>
      <c r="J66" s="150">
        <f>SUMIF('Ppto. I&amp;M+MF+C&amp;SE+I&amp;CT'!C:C,'Instrumental y material'!B66,'Ppto. I&amp;M+MF+C&amp;SE+I&amp;CT'!E:E)</f>
        <v>0</v>
      </c>
    </row>
    <row r="67" spans="1:10" ht="13.5" customHeight="1">
      <c r="A67" s="174">
        <v>66</v>
      </c>
      <c r="B67" s="176"/>
      <c r="C67" s="176"/>
      <c r="D67" s="176"/>
      <c r="E67" s="177"/>
      <c r="F67" s="178"/>
      <c r="G67" s="178"/>
      <c r="H67" s="178"/>
      <c r="J67" s="150">
        <f>SUMIF('Ppto. I&amp;M+MF+C&amp;SE+I&amp;CT'!C:C,'Instrumental y material'!B67,'Ppto. I&amp;M+MF+C&amp;SE+I&amp;CT'!E:E)</f>
        <v>0</v>
      </c>
    </row>
    <row r="68" spans="1:10" ht="13.5" customHeight="1">
      <c r="A68" s="174">
        <v>67</v>
      </c>
      <c r="B68" s="176"/>
      <c r="C68" s="176"/>
      <c r="D68" s="176"/>
      <c r="E68" s="177"/>
      <c r="F68" s="178"/>
      <c r="G68" s="178"/>
      <c r="H68" s="178"/>
      <c r="J68" s="150">
        <f>SUMIF('Ppto. I&amp;M+MF+C&amp;SE+I&amp;CT'!C:C,'Instrumental y material'!B68,'Ppto. I&amp;M+MF+C&amp;SE+I&amp;CT'!E:E)</f>
        <v>0</v>
      </c>
    </row>
    <row r="69" spans="1:10" ht="13.5" customHeight="1">
      <c r="A69" s="174">
        <v>68</v>
      </c>
      <c r="B69" s="176"/>
      <c r="C69" s="176"/>
      <c r="D69" s="176"/>
      <c r="E69" s="177"/>
      <c r="F69" s="178"/>
      <c r="G69" s="178"/>
      <c r="H69" s="178"/>
      <c r="J69" s="150">
        <f>SUMIF('Ppto. I&amp;M+MF+C&amp;SE+I&amp;CT'!C:C,'Instrumental y material'!B69,'Ppto. I&amp;M+MF+C&amp;SE+I&amp;CT'!E:E)</f>
        <v>0</v>
      </c>
    </row>
    <row r="70" spans="1:10" ht="13.5" customHeight="1">
      <c r="A70" s="174">
        <v>69</v>
      </c>
      <c r="B70" s="176"/>
      <c r="C70" s="176"/>
      <c r="D70" s="176"/>
      <c r="E70" s="177"/>
      <c r="F70" s="178"/>
      <c r="G70" s="178"/>
      <c r="H70" s="178"/>
      <c r="J70" s="150">
        <f>SUMIF('Ppto. I&amp;M+MF+C&amp;SE+I&amp;CT'!C:C,'Instrumental y material'!B70,'Ppto. I&amp;M+MF+C&amp;SE+I&amp;CT'!E:E)</f>
        <v>0</v>
      </c>
    </row>
    <row r="71" spans="1:10" ht="13.5" customHeight="1">
      <c r="A71" s="174">
        <v>70</v>
      </c>
      <c r="B71" s="176"/>
      <c r="C71" s="176"/>
      <c r="D71" s="176"/>
      <c r="E71" s="177"/>
      <c r="F71" s="178"/>
      <c r="G71" s="178"/>
      <c r="H71" s="178"/>
      <c r="J71" s="150">
        <f>SUMIF('Ppto. I&amp;M+MF+C&amp;SE+I&amp;CT'!C:C,'Instrumental y material'!B71,'Ppto. I&amp;M+MF+C&amp;SE+I&amp;CT'!E:E)</f>
        <v>0</v>
      </c>
    </row>
    <row r="72" spans="1:10" ht="13.5" customHeight="1">
      <c r="A72" s="174">
        <v>71</v>
      </c>
      <c r="B72" s="176"/>
      <c r="C72" s="176"/>
      <c r="D72" s="176"/>
      <c r="E72" s="177"/>
      <c r="F72" s="178"/>
      <c r="G72" s="178"/>
      <c r="H72" s="178"/>
      <c r="J72" s="150">
        <f>SUMIF('Ppto. I&amp;M+MF+C&amp;SE+I&amp;CT'!C:C,'Instrumental y material'!B72,'Ppto. I&amp;M+MF+C&amp;SE+I&amp;CT'!E:E)</f>
        <v>0</v>
      </c>
    </row>
    <row r="73" spans="1:10" ht="13.5" customHeight="1">
      <c r="A73" s="174">
        <v>72</v>
      </c>
      <c r="B73" s="176"/>
      <c r="C73" s="176"/>
      <c r="D73" s="176"/>
      <c r="E73" s="177"/>
      <c r="F73" s="178"/>
      <c r="G73" s="178"/>
      <c r="H73" s="178"/>
      <c r="J73" s="150">
        <f>SUMIF('Ppto. I&amp;M+MF+C&amp;SE+I&amp;CT'!C:C,'Instrumental y material'!B73,'Ppto. I&amp;M+MF+C&amp;SE+I&amp;CT'!E:E)</f>
        <v>0</v>
      </c>
    </row>
    <row r="74" spans="1:10" ht="13.5" customHeight="1">
      <c r="A74" s="174">
        <v>73</v>
      </c>
      <c r="B74" s="176"/>
      <c r="C74" s="176"/>
      <c r="D74" s="176"/>
      <c r="E74" s="177"/>
      <c r="F74" s="178"/>
      <c r="G74" s="178"/>
      <c r="H74" s="178"/>
      <c r="J74" s="150">
        <f>SUMIF('Ppto. I&amp;M+MF+C&amp;SE+I&amp;CT'!C:C,'Instrumental y material'!B74,'Ppto. I&amp;M+MF+C&amp;SE+I&amp;CT'!E:E)</f>
        <v>0</v>
      </c>
    </row>
    <row r="75" spans="1:10" ht="13.5" customHeight="1">
      <c r="A75" s="174">
        <v>74</v>
      </c>
      <c r="B75" s="176"/>
      <c r="C75" s="176"/>
      <c r="D75" s="176"/>
      <c r="E75" s="177"/>
      <c r="F75" s="178"/>
      <c r="G75" s="178"/>
      <c r="H75" s="178"/>
      <c r="J75" s="150">
        <f>SUMIF('Ppto. I&amp;M+MF+C&amp;SE+I&amp;CT'!C:C,'Instrumental y material'!B75,'Ppto. I&amp;M+MF+C&amp;SE+I&amp;CT'!E:E)</f>
        <v>0</v>
      </c>
    </row>
    <row r="76" spans="1:10" ht="13.5" customHeight="1">
      <c r="A76" s="174">
        <v>75</v>
      </c>
      <c r="B76" s="176"/>
      <c r="C76" s="176"/>
      <c r="D76" s="176"/>
      <c r="E76" s="177"/>
      <c r="F76" s="178"/>
      <c r="G76" s="178"/>
      <c r="H76" s="178"/>
      <c r="J76" s="150">
        <f>SUMIF('Ppto. I&amp;M+MF+C&amp;SE+I&amp;CT'!C:C,'Instrumental y material'!B76,'Ppto. I&amp;M+MF+C&amp;SE+I&amp;CT'!E:E)</f>
        <v>0</v>
      </c>
    </row>
    <row r="77" spans="1:10" ht="13.5" customHeight="1">
      <c r="A77" s="174">
        <v>76</v>
      </c>
      <c r="B77" s="176"/>
      <c r="C77" s="176"/>
      <c r="D77" s="176"/>
      <c r="E77" s="177"/>
      <c r="F77" s="178"/>
      <c r="G77" s="178"/>
      <c r="H77" s="178"/>
      <c r="J77" s="150">
        <f>SUMIF('Ppto. I&amp;M+MF+C&amp;SE+I&amp;CT'!C:C,'Instrumental y material'!B77,'Ppto. I&amp;M+MF+C&amp;SE+I&amp;CT'!E:E)</f>
        <v>0</v>
      </c>
    </row>
    <row r="78" spans="1:10" ht="13.5" customHeight="1">
      <c r="A78" s="174">
        <v>77</v>
      </c>
      <c r="B78" s="176"/>
      <c r="C78" s="176"/>
      <c r="D78" s="176"/>
      <c r="E78" s="177"/>
      <c r="F78" s="178"/>
      <c r="G78" s="178"/>
      <c r="H78" s="178"/>
      <c r="J78" s="150">
        <f>SUMIF('Ppto. I&amp;M+MF+C&amp;SE+I&amp;CT'!C:C,'Instrumental y material'!B78,'Ppto. I&amp;M+MF+C&amp;SE+I&amp;CT'!E:E)</f>
        <v>0</v>
      </c>
    </row>
    <row r="79" spans="1:10" ht="13.5" customHeight="1">
      <c r="A79" s="174">
        <v>78</v>
      </c>
      <c r="B79" s="176"/>
      <c r="C79" s="176"/>
      <c r="D79" s="176"/>
      <c r="E79" s="177"/>
      <c r="F79" s="178"/>
      <c r="G79" s="178"/>
      <c r="H79" s="178"/>
      <c r="J79" s="150">
        <f>SUMIF('Ppto. I&amp;M+MF+C&amp;SE+I&amp;CT'!C:C,'Instrumental y material'!B79,'Ppto. I&amp;M+MF+C&amp;SE+I&amp;CT'!E:E)</f>
        <v>0</v>
      </c>
    </row>
    <row r="80" spans="1:10" ht="13.5" customHeight="1">
      <c r="A80" s="174">
        <v>79</v>
      </c>
      <c r="B80" s="176"/>
      <c r="C80" s="176"/>
      <c r="D80" s="176"/>
      <c r="E80" s="177"/>
      <c r="F80" s="178"/>
      <c r="G80" s="178"/>
      <c r="H80" s="178"/>
      <c r="J80" s="150">
        <f>SUMIF('Ppto. I&amp;M+MF+C&amp;SE+I&amp;CT'!C:C,'Instrumental y material'!B80,'Ppto. I&amp;M+MF+C&amp;SE+I&amp;CT'!E:E)</f>
        <v>0</v>
      </c>
    </row>
    <row r="81" spans="1:10" ht="13.5" customHeight="1">
      <c r="A81" s="174">
        <v>80</v>
      </c>
      <c r="B81" s="176"/>
      <c r="C81" s="176"/>
      <c r="D81" s="176"/>
      <c r="E81" s="177"/>
      <c r="F81" s="178"/>
      <c r="G81" s="178"/>
      <c r="H81" s="178"/>
      <c r="J81" s="150">
        <f>SUMIF('Ppto. I&amp;M+MF+C&amp;SE+I&amp;CT'!C:C,'Instrumental y material'!B81,'Ppto. I&amp;M+MF+C&amp;SE+I&amp;CT'!E:E)</f>
        <v>0</v>
      </c>
    </row>
    <row r="82" spans="1:10" ht="13.5" customHeight="1">
      <c r="A82" s="174">
        <v>81</v>
      </c>
      <c r="B82" s="176"/>
      <c r="C82" s="176"/>
      <c r="D82" s="176"/>
      <c r="E82" s="177"/>
      <c r="F82" s="178"/>
      <c r="G82" s="178"/>
      <c r="H82" s="178"/>
      <c r="J82" s="150">
        <f>SUMIF('Ppto. I&amp;M+MF+C&amp;SE+I&amp;CT'!C:C,'Instrumental y material'!B82,'Ppto. I&amp;M+MF+C&amp;SE+I&amp;CT'!E:E)</f>
        <v>0</v>
      </c>
    </row>
    <row r="83" spans="1:10" ht="13.5" customHeight="1">
      <c r="A83" s="174">
        <v>82</v>
      </c>
      <c r="B83" s="176"/>
      <c r="C83" s="176"/>
      <c r="D83" s="176"/>
      <c r="E83" s="177"/>
      <c r="F83" s="178"/>
      <c r="G83" s="178"/>
      <c r="H83" s="178"/>
      <c r="J83" s="150">
        <f>SUMIF('Ppto. I&amp;M+MF+C&amp;SE+I&amp;CT'!C:C,'Instrumental y material'!B83,'Ppto. I&amp;M+MF+C&amp;SE+I&amp;CT'!E:E)</f>
        <v>0</v>
      </c>
    </row>
    <row r="84" spans="1:10" ht="13.5" customHeight="1">
      <c r="A84" s="174">
        <v>83</v>
      </c>
      <c r="B84" s="176"/>
      <c r="C84" s="176"/>
      <c r="D84" s="176"/>
      <c r="E84" s="177"/>
      <c r="F84" s="178"/>
      <c r="G84" s="178"/>
      <c r="H84" s="178"/>
      <c r="J84" s="150">
        <f>SUMIF('Ppto. I&amp;M+MF+C&amp;SE+I&amp;CT'!C:C,'Instrumental y material'!B84,'Ppto. I&amp;M+MF+C&amp;SE+I&amp;CT'!E:E)</f>
        <v>0</v>
      </c>
    </row>
    <row r="85" spans="1:10" ht="13.5" customHeight="1">
      <c r="A85" s="174">
        <v>84</v>
      </c>
      <c r="B85" s="176"/>
      <c r="C85" s="176"/>
      <c r="D85" s="176"/>
      <c r="E85" s="177"/>
      <c r="F85" s="178"/>
      <c r="G85" s="178"/>
      <c r="H85" s="178"/>
      <c r="J85" s="150">
        <f>SUMIF('Ppto. I&amp;M+MF+C&amp;SE+I&amp;CT'!C:C,'Instrumental y material'!B85,'Ppto. I&amp;M+MF+C&amp;SE+I&amp;CT'!E:E)</f>
        <v>0</v>
      </c>
    </row>
    <row r="86" spans="1:10" ht="13.5" customHeight="1">
      <c r="A86" s="174">
        <v>85</v>
      </c>
      <c r="B86" s="176"/>
      <c r="C86" s="176"/>
      <c r="D86" s="176"/>
      <c r="E86" s="177"/>
      <c r="F86" s="178"/>
      <c r="G86" s="178"/>
      <c r="H86" s="178"/>
      <c r="J86" s="150">
        <f>SUMIF('Ppto. I&amp;M+MF+C&amp;SE+I&amp;CT'!C:C,'Instrumental y material'!B86,'Ppto. I&amp;M+MF+C&amp;SE+I&amp;CT'!E:E)</f>
        <v>0</v>
      </c>
    </row>
    <row r="87" spans="1:10" ht="13.5" customHeight="1">
      <c r="A87" s="174">
        <v>86</v>
      </c>
      <c r="B87" s="176"/>
      <c r="C87" s="176"/>
      <c r="D87" s="176"/>
      <c r="E87" s="177"/>
      <c r="F87" s="178"/>
      <c r="G87" s="178"/>
      <c r="H87" s="178"/>
      <c r="J87" s="150">
        <f>SUMIF('Ppto. I&amp;M+MF+C&amp;SE+I&amp;CT'!C:C,'Instrumental y material'!B87,'Ppto. I&amp;M+MF+C&amp;SE+I&amp;CT'!E:E)</f>
        <v>0</v>
      </c>
    </row>
    <row r="88" spans="1:10" ht="13.5" customHeight="1">
      <c r="A88" s="174">
        <v>87</v>
      </c>
      <c r="B88" s="176"/>
      <c r="C88" s="176"/>
      <c r="D88" s="176"/>
      <c r="E88" s="177"/>
      <c r="F88" s="178"/>
      <c r="G88" s="178"/>
      <c r="H88" s="178"/>
      <c r="J88" s="150">
        <f>SUMIF('Ppto. I&amp;M+MF+C&amp;SE+I&amp;CT'!C:C,'Instrumental y material'!B88,'Ppto. I&amp;M+MF+C&amp;SE+I&amp;CT'!E:E)</f>
        <v>0</v>
      </c>
    </row>
    <row r="89" spans="1:10" ht="13.5" customHeight="1">
      <c r="A89" s="174">
        <v>88</v>
      </c>
      <c r="B89" s="176"/>
      <c r="C89" s="176"/>
      <c r="D89" s="176"/>
      <c r="E89" s="177"/>
      <c r="F89" s="178"/>
      <c r="G89" s="178"/>
      <c r="H89" s="178"/>
      <c r="J89" s="150">
        <f>SUMIF('Ppto. I&amp;M+MF+C&amp;SE+I&amp;CT'!C:C,'Instrumental y material'!B89,'Ppto. I&amp;M+MF+C&amp;SE+I&amp;CT'!E:E)</f>
        <v>0</v>
      </c>
    </row>
    <row r="90" spans="1:10" ht="13.5" customHeight="1">
      <c r="A90" s="174">
        <v>89</v>
      </c>
      <c r="B90" s="176"/>
      <c r="C90" s="176"/>
      <c r="D90" s="176"/>
      <c r="E90" s="177"/>
      <c r="F90" s="178"/>
      <c r="G90" s="178"/>
      <c r="H90" s="178"/>
      <c r="J90" s="150">
        <f>SUMIF('Ppto. I&amp;M+MF+C&amp;SE+I&amp;CT'!C:C,'Instrumental y material'!B90,'Ppto. I&amp;M+MF+C&amp;SE+I&amp;CT'!E:E)</f>
        <v>0</v>
      </c>
    </row>
    <row r="91" spans="1:10" ht="13.5" customHeight="1">
      <c r="A91" s="174">
        <v>90</v>
      </c>
      <c r="B91" s="176"/>
      <c r="C91" s="176"/>
      <c r="D91" s="176"/>
      <c r="E91" s="177"/>
      <c r="F91" s="178"/>
      <c r="G91" s="178"/>
      <c r="H91" s="178"/>
      <c r="J91" s="150">
        <f>SUMIF('Ppto. I&amp;M+MF+C&amp;SE+I&amp;CT'!C:C,'Instrumental y material'!B91,'Ppto. I&amp;M+MF+C&amp;SE+I&amp;CT'!E:E)</f>
        <v>0</v>
      </c>
    </row>
    <row r="92" spans="1:10" ht="13.5" customHeight="1">
      <c r="A92" s="174">
        <v>91</v>
      </c>
      <c r="B92" s="176"/>
      <c r="C92" s="176"/>
      <c r="D92" s="176"/>
      <c r="E92" s="177"/>
      <c r="F92" s="178"/>
      <c r="G92" s="178"/>
      <c r="H92" s="178"/>
      <c r="J92" s="150">
        <f>SUMIF('Ppto. I&amp;M+MF+C&amp;SE+I&amp;CT'!C:C,'Instrumental y material'!B92,'Ppto. I&amp;M+MF+C&amp;SE+I&amp;CT'!E:E)</f>
        <v>0</v>
      </c>
    </row>
    <row r="93" spans="1:10" ht="13.5" customHeight="1">
      <c r="A93" s="174">
        <v>92</v>
      </c>
      <c r="B93" s="176"/>
      <c r="C93" s="176"/>
      <c r="D93" s="176"/>
      <c r="E93" s="177"/>
      <c r="F93" s="178"/>
      <c r="G93" s="178"/>
      <c r="H93" s="178"/>
      <c r="J93" s="150">
        <f>SUMIF('Ppto. I&amp;M+MF+C&amp;SE+I&amp;CT'!C:C,'Instrumental y material'!B93,'Ppto. I&amp;M+MF+C&amp;SE+I&amp;CT'!E:E)</f>
        <v>0</v>
      </c>
    </row>
    <row r="94" spans="1:10" ht="13.5" customHeight="1">
      <c r="A94" s="174">
        <v>93</v>
      </c>
      <c r="B94" s="176"/>
      <c r="C94" s="176"/>
      <c r="D94" s="176"/>
      <c r="E94" s="177"/>
      <c r="F94" s="178"/>
      <c r="G94" s="178"/>
      <c r="H94" s="178"/>
      <c r="J94" s="150">
        <f>SUMIF('Ppto. I&amp;M+MF+C&amp;SE+I&amp;CT'!C:C,'Instrumental y material'!B94,'Ppto. I&amp;M+MF+C&amp;SE+I&amp;CT'!E:E)</f>
        <v>0</v>
      </c>
    </row>
    <row r="95" spans="1:10" ht="13.5" customHeight="1">
      <c r="A95" s="174">
        <v>94</v>
      </c>
      <c r="B95" s="176"/>
      <c r="C95" s="176"/>
      <c r="D95" s="176"/>
      <c r="E95" s="177"/>
      <c r="F95" s="178"/>
      <c r="G95" s="178"/>
      <c r="H95" s="178"/>
      <c r="J95" s="150">
        <f>SUMIF('Ppto. I&amp;M+MF+C&amp;SE+I&amp;CT'!C:C,'Instrumental y material'!B95,'Ppto. I&amp;M+MF+C&amp;SE+I&amp;CT'!E:E)</f>
        <v>0</v>
      </c>
    </row>
    <row r="96" spans="1:10" ht="13.5" customHeight="1">
      <c r="A96" s="174">
        <v>95</v>
      </c>
      <c r="B96" s="176"/>
      <c r="C96" s="176"/>
      <c r="D96" s="176"/>
      <c r="E96" s="177"/>
      <c r="F96" s="178"/>
      <c r="G96" s="178"/>
      <c r="H96" s="178"/>
      <c r="J96" s="150">
        <f>SUMIF('Ppto. I&amp;M+MF+C&amp;SE+I&amp;CT'!C:C,'Instrumental y material'!B96,'Ppto. I&amp;M+MF+C&amp;SE+I&amp;CT'!E:E)</f>
        <v>0</v>
      </c>
    </row>
    <row r="97" spans="1:10" ht="13.5" customHeight="1">
      <c r="A97" s="174">
        <v>96</v>
      </c>
      <c r="B97" s="176"/>
      <c r="C97" s="176"/>
      <c r="D97" s="176"/>
      <c r="E97" s="177"/>
      <c r="F97" s="178"/>
      <c r="G97" s="178"/>
      <c r="H97" s="178"/>
      <c r="J97" s="150">
        <f>SUMIF('Ppto. I&amp;M+MF+C&amp;SE+I&amp;CT'!C:C,'Instrumental y material'!B97,'Ppto. I&amp;M+MF+C&amp;SE+I&amp;CT'!E:E)</f>
        <v>0</v>
      </c>
    </row>
    <row r="98" spans="1:10" ht="13.5" customHeight="1">
      <c r="A98" s="174">
        <v>97</v>
      </c>
      <c r="B98" s="176"/>
      <c r="C98" s="176"/>
      <c r="D98" s="176"/>
      <c r="E98" s="177"/>
      <c r="F98" s="178"/>
      <c r="G98" s="178"/>
      <c r="H98" s="178"/>
      <c r="J98" s="150">
        <f>SUMIF('Ppto. I&amp;M+MF+C&amp;SE+I&amp;CT'!C:C,'Instrumental y material'!B98,'Ppto. I&amp;M+MF+C&amp;SE+I&amp;CT'!E:E)</f>
        <v>0</v>
      </c>
    </row>
    <row r="99" spans="1:10" ht="13.5" customHeight="1">
      <c r="A99" s="174">
        <v>98</v>
      </c>
      <c r="B99" s="176"/>
      <c r="C99" s="176"/>
      <c r="D99" s="176"/>
      <c r="E99" s="177"/>
      <c r="F99" s="178"/>
      <c r="G99" s="178"/>
      <c r="H99" s="178"/>
      <c r="J99" s="150">
        <f>SUMIF('Ppto. I&amp;M+MF+C&amp;SE+I&amp;CT'!C:C,'Instrumental y material'!B99,'Ppto. I&amp;M+MF+C&amp;SE+I&amp;CT'!E:E)</f>
        <v>0</v>
      </c>
    </row>
    <row r="100" spans="1:10" ht="13.5" customHeight="1">
      <c r="A100" s="174">
        <v>99</v>
      </c>
      <c r="B100" s="176"/>
      <c r="C100" s="176"/>
      <c r="D100" s="176"/>
      <c r="E100" s="177"/>
      <c r="F100" s="178"/>
      <c r="G100" s="178"/>
      <c r="H100" s="178"/>
      <c r="J100" s="150">
        <f>SUMIF('Ppto. I&amp;M+MF+C&amp;SE+I&amp;CT'!C:C,'Instrumental y material'!B100,'Ppto. I&amp;M+MF+C&amp;SE+I&amp;CT'!E:E)</f>
        <v>0</v>
      </c>
    </row>
    <row r="101" spans="1:10" ht="13.5" customHeight="1">
      <c r="A101" s="174">
        <v>100</v>
      </c>
      <c r="B101" s="176"/>
      <c r="C101" s="176"/>
      <c r="D101" s="176"/>
      <c r="E101" s="177"/>
      <c r="F101" s="178"/>
      <c r="G101" s="178"/>
      <c r="H101" s="178"/>
      <c r="J101" s="150">
        <f>SUMIF('Ppto. I&amp;M+MF+C&amp;SE+I&amp;CT'!C:C,'Instrumental y material'!B101,'Ppto. I&amp;M+MF+C&amp;SE+I&amp;CT'!E:E)</f>
        <v>0</v>
      </c>
    </row>
    <row r="102" spans="1:10" ht="13.5" customHeight="1">
      <c r="J102" s="150">
        <f>SUMIF('Ppto. I&amp;M+MF+C&amp;SE+I&amp;CT'!C:C,'Instrumental y material'!B102,'Ppto. I&amp;M+MF+C&amp;SE+I&amp;CT'!E:E)</f>
        <v>0</v>
      </c>
    </row>
    <row r="103" spans="1:10" ht="13.5" customHeight="1">
      <c r="J103" s="150">
        <f>SUMIF('Ppto. I&amp;M+MF+C&amp;SE+I&amp;CT'!C:C,'Instrumental y material'!B103,'Ppto. I&amp;M+MF+C&amp;SE+I&amp;CT'!E:E)</f>
        <v>0</v>
      </c>
    </row>
    <row r="104" spans="1:10" ht="13.5" customHeight="1">
      <c r="J104" s="150">
        <f>SUMIF('Ppto. I&amp;M+MF+C&amp;SE+I&amp;CT'!C:C,'Instrumental y material'!B104,'Ppto. I&amp;M+MF+C&amp;SE+I&amp;CT'!E:E)</f>
        <v>0</v>
      </c>
    </row>
    <row r="105" spans="1:10" ht="13.5" customHeight="1">
      <c r="J105" s="150">
        <f>SUMIF('Ppto. I&amp;M+MF+C&amp;SE+I&amp;CT'!C:C,'Instrumental y material'!B105,'Ppto. I&amp;M+MF+C&amp;SE+I&amp;CT'!E:E)</f>
        <v>0</v>
      </c>
    </row>
    <row r="106" spans="1:10" ht="13.5" customHeight="1">
      <c r="J106" s="150">
        <f>SUMIF('Ppto. I&amp;M+MF+C&amp;SE+I&amp;CT'!C:C,'Instrumental y material'!B106,'Ppto. I&amp;M+MF+C&amp;SE+I&amp;CT'!E:E)</f>
        <v>0</v>
      </c>
    </row>
    <row r="107" spans="1:10" ht="13.5" customHeight="1">
      <c r="J107" s="150">
        <f>SUMIF('Ppto. I&amp;M+MF+C&amp;SE+I&amp;CT'!C:C,'Instrumental y material'!B107,'Ppto. I&amp;M+MF+C&amp;SE+I&amp;CT'!E:E)</f>
        <v>0</v>
      </c>
    </row>
    <row r="108" spans="1:10" ht="13.5" customHeight="1">
      <c r="J108" s="150">
        <f>SUMIF('Ppto. I&amp;M+MF+C&amp;SE+I&amp;CT'!C:C,'Instrumental y material'!B108,'Ppto. I&amp;M+MF+C&amp;SE+I&amp;CT'!E:E)</f>
        <v>0</v>
      </c>
    </row>
    <row r="109" spans="1:10" ht="13.5" customHeight="1">
      <c r="J109" s="150">
        <f>SUMIF('Ppto. I&amp;M+MF+C&amp;SE+I&amp;CT'!C:C,'Instrumental y material'!B109,'Ppto. I&amp;M+MF+C&amp;SE+I&amp;CT'!E:E)</f>
        <v>0</v>
      </c>
    </row>
  </sheetData>
  <mergeCells count="1">
    <mergeCell ref="L1:P14"/>
  </mergeCells>
  <pageMargins left="0.7" right="0.7" top="0.75" bottom="0.75" header="0.3" footer="0.3"/>
  <pageSetup paperSize="9" orientation="portrait" horizontalDpi="4294967294"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1"/>
  </sheetPr>
  <dimension ref="A1:N109"/>
  <sheetViews>
    <sheetView workbookViewId="0">
      <selection activeCell="H2" sqref="H2"/>
    </sheetView>
  </sheetViews>
  <sheetFormatPr baseColWidth="10" defaultColWidth="11.42578125" defaultRowHeight="13.5" customHeight="1"/>
  <cols>
    <col min="1" max="1" width="11.42578125" style="70"/>
    <col min="2" max="2" width="34.85546875" style="179" customWidth="1"/>
    <col min="3" max="7" width="28.85546875" style="179" customWidth="1"/>
    <col min="8" max="8" width="35.85546875" style="184" customWidth="1"/>
    <col min="9" max="16384" width="11.42578125" style="1"/>
  </cols>
  <sheetData>
    <row r="1" spans="1:14" ht="75.75" customHeight="1">
      <c r="A1" s="70" t="s">
        <v>1558</v>
      </c>
      <c r="B1" s="152" t="s">
        <v>1596</v>
      </c>
      <c r="C1" s="152" t="s">
        <v>1601</v>
      </c>
      <c r="D1" s="152" t="s">
        <v>1623</v>
      </c>
      <c r="E1" s="152" t="s">
        <v>1624</v>
      </c>
      <c r="F1" s="152" t="s">
        <v>1625</v>
      </c>
      <c r="G1" s="152" t="s">
        <v>1626</v>
      </c>
      <c r="H1" s="84" t="s">
        <v>1560</v>
      </c>
      <c r="J1" s="232" t="s">
        <v>1609</v>
      </c>
      <c r="K1" s="232"/>
      <c r="L1" s="232"/>
      <c r="M1" s="232"/>
      <c r="N1" s="232"/>
    </row>
    <row r="2" spans="1:14" ht="13.5" customHeight="1">
      <c r="A2" s="70">
        <v>1</v>
      </c>
      <c r="B2" s="176"/>
      <c r="C2" s="176"/>
      <c r="D2" s="176"/>
      <c r="E2" s="176"/>
      <c r="F2" s="176"/>
      <c r="G2" s="176"/>
      <c r="H2" s="183">
        <f>SUMIF('Ppto. I&amp;M+MF+C&amp;SE+I&amp;CT'!F:F,'Mat. Fungible'!B2,'Ppto. I&amp;M+MF+C&amp;SE+I&amp;CT'!H:H)</f>
        <v>0</v>
      </c>
      <c r="J2" s="232"/>
      <c r="K2" s="232"/>
      <c r="L2" s="232"/>
      <c r="M2" s="232"/>
      <c r="N2" s="232"/>
    </row>
    <row r="3" spans="1:14" ht="13.5" customHeight="1">
      <c r="A3" s="70">
        <v>2</v>
      </c>
      <c r="B3" s="176"/>
      <c r="C3" s="176"/>
      <c r="D3" s="176"/>
      <c r="E3" s="176"/>
      <c r="F3" s="176"/>
      <c r="G3" s="176"/>
      <c r="H3" s="183">
        <f>SUMIF('Ppto. I&amp;M+MF+C&amp;SE+I&amp;CT'!F:F,'Mat. Fungible'!B3,'Ppto. I&amp;M+MF+C&amp;SE+I&amp;CT'!H:H)</f>
        <v>0</v>
      </c>
      <c r="J3" s="232"/>
      <c r="K3" s="232"/>
      <c r="L3" s="232"/>
      <c r="M3" s="232"/>
      <c r="N3" s="232"/>
    </row>
    <row r="4" spans="1:14" ht="13.5" customHeight="1">
      <c r="A4" s="70">
        <v>3</v>
      </c>
      <c r="B4" s="176"/>
      <c r="C4" s="176"/>
      <c r="D4" s="176"/>
      <c r="E4" s="176"/>
      <c r="F4" s="176"/>
      <c r="G4" s="176"/>
      <c r="H4" s="183">
        <f>SUMIF('Ppto. I&amp;M+MF+C&amp;SE+I&amp;CT'!F:F,'Mat. Fungible'!B4,'Ppto. I&amp;M+MF+C&amp;SE+I&amp;CT'!H:H)</f>
        <v>0</v>
      </c>
      <c r="J4" s="232"/>
      <c r="K4" s="232"/>
      <c r="L4" s="232"/>
      <c r="M4" s="232"/>
      <c r="N4" s="232"/>
    </row>
    <row r="5" spans="1:14" ht="13.5" customHeight="1">
      <c r="A5" s="70">
        <v>4</v>
      </c>
      <c r="B5" s="176"/>
      <c r="C5" s="176"/>
      <c r="D5" s="176"/>
      <c r="E5" s="176"/>
      <c r="F5" s="176"/>
      <c r="G5" s="176"/>
      <c r="H5" s="183">
        <f>SUMIF('Ppto. I&amp;M+MF+C&amp;SE+I&amp;CT'!F:F,'Mat. Fungible'!B5,'Ppto. I&amp;M+MF+C&amp;SE+I&amp;CT'!H:H)</f>
        <v>0</v>
      </c>
      <c r="J5" s="232"/>
      <c r="K5" s="232"/>
      <c r="L5" s="232"/>
      <c r="M5" s="232"/>
      <c r="N5" s="232"/>
    </row>
    <row r="6" spans="1:14" ht="13.5" customHeight="1">
      <c r="A6" s="70">
        <v>5</v>
      </c>
      <c r="B6" s="176"/>
      <c r="C6" s="176"/>
      <c r="D6" s="176"/>
      <c r="E6" s="176"/>
      <c r="F6" s="176"/>
      <c r="G6" s="176"/>
      <c r="H6" s="183">
        <f>SUMIF('Ppto. I&amp;M+MF+C&amp;SE+I&amp;CT'!F:F,'Mat. Fungible'!B6,'Ppto. I&amp;M+MF+C&amp;SE+I&amp;CT'!H:H)</f>
        <v>0</v>
      </c>
      <c r="J6" s="232"/>
      <c r="K6" s="232"/>
      <c r="L6" s="232"/>
      <c r="M6" s="232"/>
      <c r="N6" s="232"/>
    </row>
    <row r="7" spans="1:14" ht="13.5" customHeight="1">
      <c r="A7" s="70">
        <v>6</v>
      </c>
      <c r="B7" s="176"/>
      <c r="C7" s="176"/>
      <c r="D7" s="176"/>
      <c r="E7" s="176"/>
      <c r="F7" s="176"/>
      <c r="G7" s="176"/>
      <c r="H7" s="183">
        <f>SUMIF('Ppto. I&amp;M+MF+C&amp;SE+I&amp;CT'!F:F,'Mat. Fungible'!B7,'Ppto. I&amp;M+MF+C&amp;SE+I&amp;CT'!H:H)</f>
        <v>0</v>
      </c>
      <c r="J7" s="232"/>
      <c r="K7" s="232"/>
      <c r="L7" s="232"/>
      <c r="M7" s="232"/>
      <c r="N7" s="232"/>
    </row>
    <row r="8" spans="1:14" ht="13.5" customHeight="1">
      <c r="A8" s="70">
        <v>7</v>
      </c>
      <c r="B8" s="176"/>
      <c r="C8" s="176"/>
      <c r="D8" s="176"/>
      <c r="E8" s="176"/>
      <c r="F8" s="176"/>
      <c r="G8" s="176"/>
      <c r="H8" s="183">
        <f>SUMIF('Ppto. I&amp;M+MF+C&amp;SE+I&amp;CT'!F:F,'Mat. Fungible'!B8,'Ppto. I&amp;M+MF+C&amp;SE+I&amp;CT'!H:H)</f>
        <v>0</v>
      </c>
      <c r="J8" s="232"/>
      <c r="K8" s="232"/>
      <c r="L8" s="232"/>
      <c r="M8" s="232"/>
      <c r="N8" s="232"/>
    </row>
    <row r="9" spans="1:14" ht="13.5" customHeight="1">
      <c r="A9" s="70">
        <v>8</v>
      </c>
      <c r="B9" s="176"/>
      <c r="C9" s="176"/>
      <c r="D9" s="176"/>
      <c r="E9" s="176"/>
      <c r="F9" s="176"/>
      <c r="G9" s="176"/>
      <c r="H9" s="183">
        <f>SUMIF('Ppto. I&amp;M+MF+C&amp;SE+I&amp;CT'!F:F,'Mat. Fungible'!B9,'Ppto. I&amp;M+MF+C&amp;SE+I&amp;CT'!H:H)</f>
        <v>0</v>
      </c>
      <c r="J9" s="232"/>
      <c r="K9" s="232"/>
      <c r="L9" s="232"/>
      <c r="M9" s="232"/>
      <c r="N9" s="232"/>
    </row>
    <row r="10" spans="1:14" s="18" customFormat="1" ht="13.5" customHeight="1">
      <c r="A10" s="70">
        <v>9</v>
      </c>
      <c r="B10" s="176"/>
      <c r="C10" s="176"/>
      <c r="D10" s="176"/>
      <c r="E10" s="176"/>
      <c r="F10" s="176"/>
      <c r="G10" s="176"/>
      <c r="H10" s="183">
        <f>SUMIF('Ppto. I&amp;M+MF+C&amp;SE+I&amp;CT'!F:F,'Mat. Fungible'!B10,'Ppto. I&amp;M+MF+C&amp;SE+I&amp;CT'!H:H)</f>
        <v>0</v>
      </c>
      <c r="J10" s="232"/>
      <c r="K10" s="232"/>
      <c r="L10" s="232"/>
      <c r="M10" s="232"/>
      <c r="N10" s="232"/>
    </row>
    <row r="11" spans="1:14" s="18" customFormat="1" ht="13.5" customHeight="1">
      <c r="A11" s="70">
        <v>10</v>
      </c>
      <c r="B11" s="176"/>
      <c r="C11" s="176"/>
      <c r="D11" s="176"/>
      <c r="E11" s="176"/>
      <c r="F11" s="176"/>
      <c r="G11" s="176"/>
      <c r="H11" s="183">
        <f>SUMIF('Ppto. I&amp;M+MF+C&amp;SE+I&amp;CT'!F:F,'Mat. Fungible'!B11,'Ppto. I&amp;M+MF+C&amp;SE+I&amp;CT'!H:H)</f>
        <v>0</v>
      </c>
      <c r="J11" s="232"/>
      <c r="K11" s="232"/>
      <c r="L11" s="232"/>
      <c r="M11" s="232"/>
      <c r="N11" s="232"/>
    </row>
    <row r="12" spans="1:14" s="18" customFormat="1" ht="13.5" customHeight="1">
      <c r="A12" s="70">
        <v>11</v>
      </c>
      <c r="B12" s="176"/>
      <c r="C12" s="176"/>
      <c r="D12" s="176"/>
      <c r="E12" s="176"/>
      <c r="F12" s="176"/>
      <c r="G12" s="176"/>
      <c r="H12" s="183">
        <f>SUMIF('Ppto. I&amp;M+MF+C&amp;SE+I&amp;CT'!F:F,'Mat. Fungible'!B12,'Ppto. I&amp;M+MF+C&amp;SE+I&amp;CT'!H:H)</f>
        <v>0</v>
      </c>
      <c r="J12" s="232"/>
      <c r="K12" s="232"/>
      <c r="L12" s="232"/>
      <c r="M12" s="232"/>
      <c r="N12" s="232"/>
    </row>
    <row r="13" spans="1:14" s="18" customFormat="1" ht="13.5" customHeight="1">
      <c r="A13" s="70">
        <v>12</v>
      </c>
      <c r="B13" s="176"/>
      <c r="C13" s="176"/>
      <c r="D13" s="176"/>
      <c r="E13" s="176"/>
      <c r="F13" s="176"/>
      <c r="G13" s="176"/>
      <c r="H13" s="183">
        <f>SUMIF('Ppto. I&amp;M+MF+C&amp;SE+I&amp;CT'!F:F,'Mat. Fungible'!B13,'Ppto. I&amp;M+MF+C&amp;SE+I&amp;CT'!H:H)</f>
        <v>0</v>
      </c>
      <c r="J13" s="232"/>
      <c r="K13" s="232"/>
      <c r="L13" s="232"/>
      <c r="M13" s="232"/>
      <c r="N13" s="232"/>
    </row>
    <row r="14" spans="1:14" s="20" customFormat="1" ht="13.5" customHeight="1">
      <c r="A14" s="70">
        <v>13</v>
      </c>
      <c r="B14" s="176"/>
      <c r="C14" s="176"/>
      <c r="D14" s="176"/>
      <c r="E14" s="176"/>
      <c r="F14" s="176"/>
      <c r="G14" s="176"/>
      <c r="H14" s="183">
        <f>SUMIF('Ppto. I&amp;M+MF+C&amp;SE+I&amp;CT'!F:F,'Mat. Fungible'!B14,'Ppto. I&amp;M+MF+C&amp;SE+I&amp;CT'!H:H)</f>
        <v>0</v>
      </c>
      <c r="J14" s="232"/>
      <c r="K14" s="232"/>
      <c r="L14" s="232"/>
      <c r="M14" s="232"/>
      <c r="N14" s="232"/>
    </row>
    <row r="15" spans="1:14" s="53" customFormat="1" ht="13.5" customHeight="1">
      <c r="A15" s="70">
        <v>14</v>
      </c>
      <c r="B15" s="176"/>
      <c r="C15" s="176"/>
      <c r="D15" s="176"/>
      <c r="E15" s="176"/>
      <c r="F15" s="176"/>
      <c r="G15" s="176"/>
      <c r="H15" s="183">
        <f>SUMIF('Ppto. I&amp;M+MF+C&amp;SE+I&amp;CT'!F:F,'Mat. Fungible'!B15,'Ppto. I&amp;M+MF+C&amp;SE+I&amp;CT'!H:H)</f>
        <v>0</v>
      </c>
    </row>
    <row r="16" spans="1:14" s="53" customFormat="1" ht="13.5" customHeight="1">
      <c r="A16" s="70">
        <v>15</v>
      </c>
      <c r="B16" s="176"/>
      <c r="C16" s="176"/>
      <c r="D16" s="176"/>
      <c r="E16" s="176"/>
      <c r="F16" s="176"/>
      <c r="G16" s="176"/>
      <c r="H16" s="183">
        <f>SUMIF('Ppto. I&amp;M+MF+C&amp;SE+I&amp;CT'!F:F,'Mat. Fungible'!B16,'Ppto. I&amp;M+MF+C&amp;SE+I&amp;CT'!H:H)</f>
        <v>0</v>
      </c>
    </row>
    <row r="17" spans="1:8" s="18" customFormat="1" ht="13.5" customHeight="1">
      <c r="A17" s="70">
        <v>16</v>
      </c>
      <c r="B17" s="176"/>
      <c r="C17" s="176"/>
      <c r="D17" s="176"/>
      <c r="E17" s="176"/>
      <c r="F17" s="176"/>
      <c r="G17" s="176"/>
      <c r="H17" s="183">
        <f>SUMIF('Ppto. I&amp;M+MF+C&amp;SE+I&amp;CT'!F:F,'Mat. Fungible'!B17,'Ppto. I&amp;M+MF+C&amp;SE+I&amp;CT'!H:H)</f>
        <v>0</v>
      </c>
    </row>
    <row r="18" spans="1:8" s="18" customFormat="1" ht="13.5" customHeight="1">
      <c r="A18" s="70">
        <v>17</v>
      </c>
      <c r="B18" s="176"/>
      <c r="C18" s="176"/>
      <c r="D18" s="176"/>
      <c r="E18" s="176"/>
      <c r="F18" s="176"/>
      <c r="G18" s="176"/>
      <c r="H18" s="183">
        <f>SUMIF('Ppto. I&amp;M+MF+C&amp;SE+I&amp;CT'!F:F,'Mat. Fungible'!B18,'Ppto. I&amp;M+MF+C&amp;SE+I&amp;CT'!H:H)</f>
        <v>0</v>
      </c>
    </row>
    <row r="19" spans="1:8" s="18" customFormat="1" ht="13.5" customHeight="1">
      <c r="A19" s="70">
        <v>18</v>
      </c>
      <c r="B19" s="161"/>
      <c r="C19" s="161"/>
      <c r="D19" s="161"/>
      <c r="E19" s="161"/>
      <c r="F19" s="161"/>
      <c r="G19" s="161"/>
      <c r="H19" s="183">
        <f>SUMIF('Ppto. I&amp;M+MF+C&amp;SE+I&amp;CT'!F:F,'Mat. Fungible'!B19,'Ppto. I&amp;M+MF+C&amp;SE+I&amp;CT'!H:H)</f>
        <v>0</v>
      </c>
    </row>
    <row r="20" spans="1:8" s="8" customFormat="1" ht="13.5" customHeight="1">
      <c r="A20" s="70">
        <v>19</v>
      </c>
      <c r="B20" s="161"/>
      <c r="C20" s="161"/>
      <c r="D20" s="161"/>
      <c r="E20" s="161"/>
      <c r="F20" s="161"/>
      <c r="G20" s="161"/>
      <c r="H20" s="183">
        <f>SUMIF('Ppto. I&amp;M+MF+C&amp;SE+I&amp;CT'!F:F,'Mat. Fungible'!B20,'Ppto. I&amp;M+MF+C&amp;SE+I&amp;CT'!H:H)</f>
        <v>0</v>
      </c>
    </row>
    <row r="21" spans="1:8" s="8" customFormat="1" ht="13.5" customHeight="1">
      <c r="A21" s="70">
        <v>20</v>
      </c>
      <c r="B21" s="161"/>
      <c r="C21" s="161"/>
      <c r="D21" s="161"/>
      <c r="E21" s="161"/>
      <c r="F21" s="161"/>
      <c r="G21" s="161"/>
      <c r="H21" s="183">
        <f>SUMIF('Ppto. I&amp;M+MF+C&amp;SE+I&amp;CT'!F:F,'Mat. Fungible'!B21,'Ppto. I&amp;M+MF+C&amp;SE+I&amp;CT'!H:H)</f>
        <v>0</v>
      </c>
    </row>
    <row r="22" spans="1:8" s="15" customFormat="1" ht="13.5" customHeight="1">
      <c r="A22" s="70">
        <v>21</v>
      </c>
      <c r="B22" s="161"/>
      <c r="C22" s="161"/>
      <c r="D22" s="161"/>
      <c r="E22" s="161"/>
      <c r="F22" s="161"/>
      <c r="G22" s="161"/>
      <c r="H22" s="183">
        <f>SUMIF('Ppto. I&amp;M+MF+C&amp;SE+I&amp;CT'!F:F,'Mat. Fungible'!B22,'Ppto. I&amp;M+MF+C&amp;SE+I&amp;CT'!H:H)</f>
        <v>0</v>
      </c>
    </row>
    <row r="23" spans="1:8" s="15" customFormat="1" ht="13.5" customHeight="1">
      <c r="A23" s="70">
        <v>22</v>
      </c>
      <c r="B23" s="161"/>
      <c r="C23" s="161"/>
      <c r="D23" s="161"/>
      <c r="E23" s="161"/>
      <c r="F23" s="161"/>
      <c r="G23" s="161"/>
      <c r="H23" s="183">
        <f>SUMIF('Ppto. I&amp;M+MF+C&amp;SE+I&amp;CT'!F:F,'Mat. Fungible'!B23,'Ppto. I&amp;M+MF+C&amp;SE+I&amp;CT'!H:H)</f>
        <v>0</v>
      </c>
    </row>
    <row r="24" spans="1:8" s="15" customFormat="1" ht="13.5" customHeight="1">
      <c r="A24" s="70">
        <v>23</v>
      </c>
      <c r="B24" s="161"/>
      <c r="C24" s="161"/>
      <c r="D24" s="161"/>
      <c r="E24" s="161"/>
      <c r="F24" s="161"/>
      <c r="G24" s="161"/>
      <c r="H24" s="183">
        <f>SUMIF('Ppto. I&amp;M+MF+C&amp;SE+I&amp;CT'!F:F,'Mat. Fungible'!B24,'Ppto. I&amp;M+MF+C&amp;SE+I&amp;CT'!H:H)</f>
        <v>0</v>
      </c>
    </row>
    <row r="25" spans="1:8" s="21" customFormat="1" ht="13.5" customHeight="1">
      <c r="A25" s="70">
        <v>24</v>
      </c>
      <c r="B25" s="162"/>
      <c r="C25" s="162"/>
      <c r="D25" s="162"/>
      <c r="E25" s="162"/>
      <c r="F25" s="162"/>
      <c r="G25" s="162"/>
      <c r="H25" s="183">
        <f>SUMIF('Ppto. I&amp;M+MF+C&amp;SE+I&amp;CT'!F:F,'Mat. Fungible'!B25,'Ppto. I&amp;M+MF+C&amp;SE+I&amp;CT'!H:H)</f>
        <v>0</v>
      </c>
    </row>
    <row r="26" spans="1:8" s="8" customFormat="1" ht="13.5" customHeight="1">
      <c r="A26" s="70">
        <v>25</v>
      </c>
      <c r="B26" s="161"/>
      <c r="C26" s="161"/>
      <c r="D26" s="161"/>
      <c r="E26" s="161"/>
      <c r="F26" s="161"/>
      <c r="G26" s="161"/>
      <c r="H26" s="183">
        <f>SUMIF('Ppto. I&amp;M+MF+C&amp;SE+I&amp;CT'!F:F,'Mat. Fungible'!B26,'Ppto. I&amp;M+MF+C&amp;SE+I&amp;CT'!H:H)</f>
        <v>0</v>
      </c>
    </row>
    <row r="27" spans="1:8" s="8" customFormat="1" ht="13.5" customHeight="1">
      <c r="A27" s="70">
        <v>26</v>
      </c>
      <c r="B27" s="161"/>
      <c r="C27" s="161"/>
      <c r="D27" s="161"/>
      <c r="E27" s="161"/>
      <c r="F27" s="161"/>
      <c r="G27" s="161"/>
      <c r="H27" s="183">
        <f>SUMIF('Ppto. I&amp;M+MF+C&amp;SE+I&amp;CT'!F:F,'Mat. Fungible'!B27,'Ppto. I&amp;M+MF+C&amp;SE+I&amp;CT'!H:H)</f>
        <v>0</v>
      </c>
    </row>
    <row r="28" spans="1:8" s="8" customFormat="1" ht="13.5" customHeight="1">
      <c r="A28" s="70">
        <v>27</v>
      </c>
      <c r="B28" s="161"/>
      <c r="C28" s="161"/>
      <c r="D28" s="161"/>
      <c r="E28" s="161"/>
      <c r="F28" s="161"/>
      <c r="G28" s="161"/>
      <c r="H28" s="183">
        <f>SUMIF('Ppto. I&amp;M+MF+C&amp;SE+I&amp;CT'!F:F,'Mat. Fungible'!B28,'Ppto. I&amp;M+MF+C&amp;SE+I&amp;CT'!H:H)</f>
        <v>0</v>
      </c>
    </row>
    <row r="29" spans="1:8" s="8" customFormat="1" ht="13.5" customHeight="1">
      <c r="A29" s="70">
        <v>28</v>
      </c>
      <c r="B29" s="161"/>
      <c r="C29" s="161"/>
      <c r="D29" s="161"/>
      <c r="E29" s="161"/>
      <c r="F29" s="161"/>
      <c r="G29" s="161"/>
      <c r="H29" s="183">
        <f>SUMIF('Ppto. I&amp;M+MF+C&amp;SE+I&amp;CT'!F:F,'Mat. Fungible'!B29,'Ppto. I&amp;M+MF+C&amp;SE+I&amp;CT'!H:H)</f>
        <v>0</v>
      </c>
    </row>
    <row r="30" spans="1:8" s="8" customFormat="1" ht="13.5" customHeight="1">
      <c r="A30" s="70">
        <v>29</v>
      </c>
      <c r="B30" s="161"/>
      <c r="C30" s="161"/>
      <c r="D30" s="161"/>
      <c r="E30" s="161"/>
      <c r="F30" s="161"/>
      <c r="G30" s="161"/>
      <c r="H30" s="183">
        <f>SUMIF('Ppto. I&amp;M+MF+C&amp;SE+I&amp;CT'!F:F,'Mat. Fungible'!B30,'Ppto. I&amp;M+MF+C&amp;SE+I&amp;CT'!H:H)</f>
        <v>0</v>
      </c>
    </row>
    <row r="31" spans="1:8" s="8" customFormat="1" ht="13.5" customHeight="1">
      <c r="A31" s="70">
        <v>30</v>
      </c>
      <c r="B31" s="161"/>
      <c r="C31" s="161"/>
      <c r="D31" s="161"/>
      <c r="E31" s="161"/>
      <c r="F31" s="161"/>
      <c r="G31" s="161"/>
      <c r="H31" s="183">
        <f>SUMIF('Ppto. I&amp;M+MF+C&amp;SE+I&amp;CT'!F:F,'Mat. Fungible'!B31,'Ppto. I&amp;M+MF+C&amp;SE+I&amp;CT'!H:H)</f>
        <v>0</v>
      </c>
    </row>
    <row r="32" spans="1:8" ht="13.5" customHeight="1">
      <c r="A32" s="70">
        <v>31</v>
      </c>
      <c r="B32" s="176"/>
      <c r="C32" s="176"/>
      <c r="D32" s="176"/>
      <c r="E32" s="176"/>
      <c r="F32" s="176"/>
      <c r="G32" s="176"/>
      <c r="H32" s="183">
        <f>SUMIF('Ppto. I&amp;M+MF+C&amp;SE+I&amp;CT'!F:F,'Mat. Fungible'!B32,'Ppto. I&amp;M+MF+C&amp;SE+I&amp;CT'!H:H)</f>
        <v>0</v>
      </c>
    </row>
    <row r="33" spans="1:8" ht="13.5" customHeight="1">
      <c r="A33" s="70">
        <v>32</v>
      </c>
      <c r="B33" s="176"/>
      <c r="C33" s="176"/>
      <c r="D33" s="176"/>
      <c r="E33" s="176"/>
      <c r="F33" s="176"/>
      <c r="G33" s="176"/>
      <c r="H33" s="183">
        <f>SUMIF('Ppto. I&amp;M+MF+C&amp;SE+I&amp;CT'!F:F,'Mat. Fungible'!B33,'Ppto. I&amp;M+MF+C&amp;SE+I&amp;CT'!H:H)</f>
        <v>0</v>
      </c>
    </row>
    <row r="34" spans="1:8" ht="13.5" customHeight="1">
      <c r="A34" s="70">
        <v>33</v>
      </c>
      <c r="B34" s="176"/>
      <c r="C34" s="176"/>
      <c r="D34" s="176"/>
      <c r="E34" s="176"/>
      <c r="F34" s="176"/>
      <c r="G34" s="176"/>
      <c r="H34" s="183">
        <f>SUMIF('Ppto. I&amp;M+MF+C&amp;SE+I&amp;CT'!F:F,'Mat. Fungible'!B34,'Ppto. I&amp;M+MF+C&amp;SE+I&amp;CT'!H:H)</f>
        <v>0</v>
      </c>
    </row>
    <row r="35" spans="1:8" ht="13.5" customHeight="1">
      <c r="A35" s="70">
        <v>34</v>
      </c>
      <c r="B35" s="176"/>
      <c r="C35" s="176"/>
      <c r="D35" s="176"/>
      <c r="E35" s="176"/>
      <c r="F35" s="176"/>
      <c r="G35" s="176"/>
      <c r="H35" s="183">
        <f>SUMIF('Ppto. I&amp;M+MF+C&amp;SE+I&amp;CT'!F:F,'Mat. Fungible'!B35,'Ppto. I&amp;M+MF+C&amp;SE+I&amp;CT'!H:H)</f>
        <v>0</v>
      </c>
    </row>
    <row r="36" spans="1:8" ht="13.5" customHeight="1">
      <c r="A36" s="70">
        <v>35</v>
      </c>
      <c r="B36" s="176"/>
      <c r="C36" s="176"/>
      <c r="D36" s="176"/>
      <c r="E36" s="176"/>
      <c r="F36" s="176"/>
      <c r="G36" s="176"/>
      <c r="H36" s="183">
        <f>SUMIF('Ppto. I&amp;M+MF+C&amp;SE+I&amp;CT'!F:F,'Mat. Fungible'!B36,'Ppto. I&amp;M+MF+C&amp;SE+I&amp;CT'!H:H)</f>
        <v>0</v>
      </c>
    </row>
    <row r="37" spans="1:8" ht="13.5" customHeight="1">
      <c r="A37" s="70">
        <v>36</v>
      </c>
      <c r="B37" s="176"/>
      <c r="C37" s="176"/>
      <c r="D37" s="176"/>
      <c r="E37" s="176"/>
      <c r="F37" s="176"/>
      <c r="G37" s="176"/>
      <c r="H37" s="183">
        <f>SUMIF('Ppto. I&amp;M+MF+C&amp;SE+I&amp;CT'!F:F,'Mat. Fungible'!B37,'Ppto. I&amp;M+MF+C&amp;SE+I&amp;CT'!H:H)</f>
        <v>0</v>
      </c>
    </row>
    <row r="38" spans="1:8" ht="13.5" customHeight="1">
      <c r="A38" s="70">
        <v>37</v>
      </c>
      <c r="B38" s="176"/>
      <c r="C38" s="176"/>
      <c r="D38" s="176"/>
      <c r="E38" s="176"/>
      <c r="F38" s="176"/>
      <c r="G38" s="176"/>
      <c r="H38" s="183">
        <f>SUMIF('Ppto. I&amp;M+MF+C&amp;SE+I&amp;CT'!F:F,'Mat. Fungible'!B38,'Ppto. I&amp;M+MF+C&amp;SE+I&amp;CT'!H:H)</f>
        <v>0</v>
      </c>
    </row>
    <row r="39" spans="1:8" ht="13.5" customHeight="1">
      <c r="A39" s="70">
        <v>38</v>
      </c>
      <c r="B39" s="176"/>
      <c r="C39" s="176"/>
      <c r="D39" s="176"/>
      <c r="E39" s="176"/>
      <c r="F39" s="176"/>
      <c r="G39" s="176"/>
      <c r="H39" s="183">
        <f>SUMIF('Ppto. I&amp;M+MF+C&amp;SE+I&amp;CT'!F:F,'Mat. Fungible'!B39,'Ppto. I&amp;M+MF+C&amp;SE+I&amp;CT'!H:H)</f>
        <v>0</v>
      </c>
    </row>
    <row r="40" spans="1:8" ht="13.5" customHeight="1">
      <c r="A40" s="70">
        <v>39</v>
      </c>
      <c r="B40" s="176"/>
      <c r="C40" s="176"/>
      <c r="D40" s="176"/>
      <c r="E40" s="176"/>
      <c r="F40" s="176"/>
      <c r="G40" s="176"/>
      <c r="H40" s="183">
        <f>SUMIF('Ppto. I&amp;M+MF+C&amp;SE+I&amp;CT'!F:F,'Mat. Fungible'!B40,'Ppto. I&amp;M+MF+C&amp;SE+I&amp;CT'!H:H)</f>
        <v>0</v>
      </c>
    </row>
    <row r="41" spans="1:8" ht="13.5" customHeight="1">
      <c r="A41" s="70">
        <v>40</v>
      </c>
      <c r="B41" s="176"/>
      <c r="C41" s="176"/>
      <c r="D41" s="176"/>
      <c r="E41" s="176"/>
      <c r="F41" s="176"/>
      <c r="G41" s="176"/>
      <c r="H41" s="183">
        <f>SUMIF('Ppto. I&amp;M+MF+C&amp;SE+I&amp;CT'!F:F,'Mat. Fungible'!B41,'Ppto. I&amp;M+MF+C&amp;SE+I&amp;CT'!H:H)</f>
        <v>0</v>
      </c>
    </row>
    <row r="42" spans="1:8" ht="13.5" customHeight="1">
      <c r="A42" s="70">
        <v>41</v>
      </c>
      <c r="B42" s="176"/>
      <c r="C42" s="176"/>
      <c r="D42" s="176"/>
      <c r="E42" s="176"/>
      <c r="F42" s="176"/>
      <c r="G42" s="176"/>
      <c r="H42" s="183">
        <f>SUMIF('Ppto. I&amp;M+MF+C&amp;SE+I&amp;CT'!F:F,'Mat. Fungible'!B42,'Ppto. I&amp;M+MF+C&amp;SE+I&amp;CT'!H:H)</f>
        <v>0</v>
      </c>
    </row>
    <row r="43" spans="1:8" ht="13.5" customHeight="1">
      <c r="A43" s="70">
        <v>42</v>
      </c>
      <c r="B43" s="176"/>
      <c r="C43" s="176"/>
      <c r="D43" s="176"/>
      <c r="E43" s="176"/>
      <c r="F43" s="176"/>
      <c r="G43" s="176"/>
      <c r="H43" s="183">
        <f>SUMIF('Ppto. I&amp;M+MF+C&amp;SE+I&amp;CT'!F:F,'Mat. Fungible'!B43,'Ppto. I&amp;M+MF+C&amp;SE+I&amp;CT'!H:H)</f>
        <v>0</v>
      </c>
    </row>
    <row r="44" spans="1:8" ht="13.5" customHeight="1">
      <c r="A44" s="70">
        <v>43</v>
      </c>
      <c r="B44" s="176"/>
      <c r="C44" s="176"/>
      <c r="D44" s="176"/>
      <c r="E44" s="176"/>
      <c r="F44" s="176"/>
      <c r="G44" s="176"/>
      <c r="H44" s="183">
        <f>SUMIF('Ppto. I&amp;M+MF+C&amp;SE+I&amp;CT'!F:F,'Mat. Fungible'!B44,'Ppto. I&amp;M+MF+C&amp;SE+I&amp;CT'!H:H)</f>
        <v>0</v>
      </c>
    </row>
    <row r="45" spans="1:8" ht="13.5" customHeight="1">
      <c r="A45" s="70">
        <v>44</v>
      </c>
      <c r="B45" s="176"/>
      <c r="C45" s="176"/>
      <c r="D45" s="176"/>
      <c r="E45" s="176"/>
      <c r="F45" s="176"/>
      <c r="G45" s="176"/>
      <c r="H45" s="183">
        <f>SUMIF('Ppto. I&amp;M+MF+C&amp;SE+I&amp;CT'!F:F,'Mat. Fungible'!B45,'Ppto. I&amp;M+MF+C&amp;SE+I&amp;CT'!H:H)</f>
        <v>0</v>
      </c>
    </row>
    <row r="46" spans="1:8" ht="13.5" customHeight="1">
      <c r="A46" s="70">
        <v>45</v>
      </c>
      <c r="B46" s="176"/>
      <c r="C46" s="176"/>
      <c r="D46" s="176"/>
      <c r="E46" s="176"/>
      <c r="F46" s="176"/>
      <c r="G46" s="176"/>
      <c r="H46" s="183">
        <f>SUMIF('Ppto. I&amp;M+MF+C&amp;SE+I&amp;CT'!F:F,'Mat. Fungible'!B46,'Ppto. I&amp;M+MF+C&amp;SE+I&amp;CT'!H:H)</f>
        <v>0</v>
      </c>
    </row>
    <row r="47" spans="1:8" ht="13.5" customHeight="1">
      <c r="A47" s="70">
        <v>46</v>
      </c>
      <c r="B47" s="176"/>
      <c r="C47" s="176"/>
      <c r="D47" s="176"/>
      <c r="E47" s="176"/>
      <c r="F47" s="176"/>
      <c r="G47" s="176"/>
      <c r="H47" s="183">
        <f>SUMIF('Ppto. I&amp;M+MF+C&amp;SE+I&amp;CT'!F:F,'Mat. Fungible'!B47,'Ppto. I&amp;M+MF+C&amp;SE+I&amp;CT'!H:H)</f>
        <v>0</v>
      </c>
    </row>
    <row r="48" spans="1:8" ht="13.5" customHeight="1">
      <c r="A48" s="70">
        <v>47</v>
      </c>
      <c r="B48" s="176"/>
      <c r="C48" s="176"/>
      <c r="D48" s="176"/>
      <c r="E48" s="176"/>
      <c r="F48" s="176"/>
      <c r="G48" s="176"/>
      <c r="H48" s="183">
        <f>SUMIF('Ppto. I&amp;M+MF+C&amp;SE+I&amp;CT'!F:F,'Mat. Fungible'!B48,'Ppto. I&amp;M+MF+C&amp;SE+I&amp;CT'!H:H)</f>
        <v>0</v>
      </c>
    </row>
    <row r="49" spans="1:8" ht="13.5" customHeight="1">
      <c r="A49" s="70">
        <v>48</v>
      </c>
      <c r="B49" s="176"/>
      <c r="C49" s="176"/>
      <c r="D49" s="176"/>
      <c r="E49" s="176"/>
      <c r="F49" s="176"/>
      <c r="G49" s="176"/>
      <c r="H49" s="183">
        <f>SUMIF('Ppto. I&amp;M+MF+C&amp;SE+I&amp;CT'!F:F,'Mat. Fungible'!B49,'Ppto. I&amp;M+MF+C&amp;SE+I&amp;CT'!H:H)</f>
        <v>0</v>
      </c>
    </row>
    <row r="50" spans="1:8" ht="13.5" customHeight="1">
      <c r="A50" s="70">
        <v>49</v>
      </c>
      <c r="B50" s="176"/>
      <c r="C50" s="176"/>
      <c r="D50" s="176"/>
      <c r="E50" s="176"/>
      <c r="F50" s="176"/>
      <c r="G50" s="176"/>
      <c r="H50" s="183">
        <f>SUMIF('Ppto. I&amp;M+MF+C&amp;SE+I&amp;CT'!F:F,'Mat. Fungible'!B50,'Ppto. I&amp;M+MF+C&amp;SE+I&amp;CT'!H:H)</f>
        <v>0</v>
      </c>
    </row>
    <row r="51" spans="1:8" ht="13.5" customHeight="1">
      <c r="A51" s="70">
        <v>50</v>
      </c>
      <c r="B51" s="176"/>
      <c r="C51" s="176"/>
      <c r="D51" s="176"/>
      <c r="E51" s="176"/>
      <c r="F51" s="176"/>
      <c r="G51" s="176"/>
      <c r="H51" s="183">
        <f>SUMIF('Ppto. I&amp;M+MF+C&amp;SE+I&amp;CT'!F:F,'Mat. Fungible'!B51,'Ppto. I&amp;M+MF+C&amp;SE+I&amp;CT'!H:H)</f>
        <v>0</v>
      </c>
    </row>
    <row r="52" spans="1:8" ht="13.5" customHeight="1">
      <c r="A52" s="70">
        <v>51</v>
      </c>
      <c r="B52" s="176"/>
      <c r="C52" s="176"/>
      <c r="D52" s="176"/>
      <c r="E52" s="176"/>
      <c r="F52" s="176"/>
      <c r="G52" s="176"/>
      <c r="H52" s="183">
        <f>SUMIF('Ppto. I&amp;M+MF+C&amp;SE+I&amp;CT'!F:F,'Mat. Fungible'!B52,'Ppto. I&amp;M+MF+C&amp;SE+I&amp;CT'!H:H)</f>
        <v>0</v>
      </c>
    </row>
    <row r="53" spans="1:8" ht="13.5" customHeight="1">
      <c r="A53" s="70">
        <v>52</v>
      </c>
      <c r="B53" s="176"/>
      <c r="C53" s="176"/>
      <c r="D53" s="176"/>
      <c r="E53" s="176"/>
      <c r="F53" s="176"/>
      <c r="G53" s="176"/>
      <c r="H53" s="183">
        <f>SUMIF('Ppto. I&amp;M+MF+C&amp;SE+I&amp;CT'!F:F,'Mat. Fungible'!B53,'Ppto. I&amp;M+MF+C&amp;SE+I&amp;CT'!H:H)</f>
        <v>0</v>
      </c>
    </row>
    <row r="54" spans="1:8" ht="13.5" customHeight="1">
      <c r="A54" s="70">
        <v>53</v>
      </c>
      <c r="B54" s="176"/>
      <c r="C54" s="176"/>
      <c r="D54" s="176"/>
      <c r="E54" s="176"/>
      <c r="F54" s="176"/>
      <c r="G54" s="176"/>
      <c r="H54" s="183">
        <f>SUMIF('Ppto. I&amp;M+MF+C&amp;SE+I&amp;CT'!F:F,'Mat. Fungible'!B54,'Ppto. I&amp;M+MF+C&amp;SE+I&amp;CT'!H:H)</f>
        <v>0</v>
      </c>
    </row>
    <row r="55" spans="1:8" ht="13.5" customHeight="1">
      <c r="A55" s="70">
        <v>54</v>
      </c>
      <c r="B55" s="176"/>
      <c r="C55" s="176"/>
      <c r="D55" s="176"/>
      <c r="E55" s="176"/>
      <c r="F55" s="176"/>
      <c r="G55" s="176"/>
      <c r="H55" s="183">
        <f>SUMIF('Ppto. I&amp;M+MF+C&amp;SE+I&amp;CT'!F:F,'Mat. Fungible'!B55,'Ppto. I&amp;M+MF+C&amp;SE+I&amp;CT'!H:H)</f>
        <v>0</v>
      </c>
    </row>
    <row r="56" spans="1:8" ht="13.5" customHeight="1">
      <c r="A56" s="70">
        <v>55</v>
      </c>
      <c r="B56" s="176"/>
      <c r="C56" s="176"/>
      <c r="D56" s="176"/>
      <c r="E56" s="176"/>
      <c r="F56" s="176"/>
      <c r="G56" s="176"/>
      <c r="H56" s="183">
        <f>SUMIF('Ppto. I&amp;M+MF+C&amp;SE+I&amp;CT'!F:F,'Mat. Fungible'!B56,'Ppto. I&amp;M+MF+C&amp;SE+I&amp;CT'!H:H)</f>
        <v>0</v>
      </c>
    </row>
    <row r="57" spans="1:8" ht="13.5" customHeight="1">
      <c r="A57" s="70">
        <v>56</v>
      </c>
      <c r="B57" s="176"/>
      <c r="C57" s="176"/>
      <c r="D57" s="176"/>
      <c r="E57" s="176"/>
      <c r="F57" s="176"/>
      <c r="G57" s="176"/>
      <c r="H57" s="183">
        <f>SUMIF('Ppto. I&amp;M+MF+C&amp;SE+I&amp;CT'!F:F,'Mat. Fungible'!B57,'Ppto. I&amp;M+MF+C&amp;SE+I&amp;CT'!H:H)</f>
        <v>0</v>
      </c>
    </row>
    <row r="58" spans="1:8" ht="13.5" customHeight="1">
      <c r="A58" s="70">
        <v>57</v>
      </c>
      <c r="B58" s="176"/>
      <c r="C58" s="176"/>
      <c r="D58" s="176"/>
      <c r="E58" s="176"/>
      <c r="F58" s="176"/>
      <c r="G58" s="176"/>
      <c r="H58" s="183">
        <f>SUMIF('Ppto. I&amp;M+MF+C&amp;SE+I&amp;CT'!F:F,'Mat. Fungible'!B58,'Ppto. I&amp;M+MF+C&amp;SE+I&amp;CT'!H:H)</f>
        <v>0</v>
      </c>
    </row>
    <row r="59" spans="1:8" ht="13.5" customHeight="1">
      <c r="A59" s="70">
        <v>58</v>
      </c>
      <c r="B59" s="176"/>
      <c r="C59" s="176"/>
      <c r="D59" s="176"/>
      <c r="E59" s="176"/>
      <c r="F59" s="176"/>
      <c r="G59" s="176"/>
      <c r="H59" s="183">
        <f>SUMIF('Ppto. I&amp;M+MF+C&amp;SE+I&amp;CT'!F:F,'Mat. Fungible'!B59,'Ppto. I&amp;M+MF+C&amp;SE+I&amp;CT'!H:H)</f>
        <v>0</v>
      </c>
    </row>
    <row r="60" spans="1:8" ht="13.5" customHeight="1">
      <c r="A60" s="70">
        <v>59</v>
      </c>
      <c r="B60" s="176"/>
      <c r="C60" s="176"/>
      <c r="D60" s="176"/>
      <c r="E60" s="176"/>
      <c r="F60" s="176"/>
      <c r="G60" s="176"/>
      <c r="H60" s="183">
        <f>SUMIF('Ppto. I&amp;M+MF+C&amp;SE+I&amp;CT'!F:F,'Mat. Fungible'!B60,'Ppto. I&amp;M+MF+C&amp;SE+I&amp;CT'!H:H)</f>
        <v>0</v>
      </c>
    </row>
    <row r="61" spans="1:8" ht="13.5" customHeight="1">
      <c r="A61" s="70">
        <v>60</v>
      </c>
      <c r="B61" s="176"/>
      <c r="C61" s="176"/>
      <c r="D61" s="176"/>
      <c r="E61" s="176"/>
      <c r="F61" s="176"/>
      <c r="G61" s="176"/>
      <c r="H61" s="183">
        <f>SUMIF('Ppto. I&amp;M+MF+C&amp;SE+I&amp;CT'!F:F,'Mat. Fungible'!B61,'Ppto. I&amp;M+MF+C&amp;SE+I&amp;CT'!H:H)</f>
        <v>0</v>
      </c>
    </row>
    <row r="62" spans="1:8" ht="13.5" customHeight="1">
      <c r="A62" s="70">
        <v>61</v>
      </c>
      <c r="B62" s="176"/>
      <c r="C62" s="176"/>
      <c r="D62" s="176"/>
      <c r="E62" s="176"/>
      <c r="F62" s="176"/>
      <c r="G62" s="176"/>
      <c r="H62" s="183">
        <f>SUMIF('Ppto. I&amp;M+MF+C&amp;SE+I&amp;CT'!F:F,'Mat. Fungible'!B62,'Ppto. I&amp;M+MF+C&amp;SE+I&amp;CT'!H:H)</f>
        <v>0</v>
      </c>
    </row>
    <row r="63" spans="1:8" ht="13.5" customHeight="1">
      <c r="A63" s="70">
        <v>62</v>
      </c>
      <c r="B63" s="176"/>
      <c r="C63" s="176"/>
      <c r="D63" s="176"/>
      <c r="E63" s="176"/>
      <c r="F63" s="176"/>
      <c r="G63" s="176"/>
      <c r="H63" s="183">
        <f>SUMIF('Ppto. I&amp;M+MF+C&amp;SE+I&amp;CT'!F:F,'Mat. Fungible'!B63,'Ppto. I&amp;M+MF+C&amp;SE+I&amp;CT'!H:H)</f>
        <v>0</v>
      </c>
    </row>
    <row r="64" spans="1:8" ht="13.5" customHeight="1">
      <c r="A64" s="70">
        <v>63</v>
      </c>
      <c r="B64" s="176"/>
      <c r="C64" s="176"/>
      <c r="D64" s="176"/>
      <c r="E64" s="176"/>
      <c r="F64" s="176"/>
      <c r="G64" s="176"/>
      <c r="H64" s="183">
        <f>SUMIF('Ppto. I&amp;M+MF+C&amp;SE+I&amp;CT'!F:F,'Mat. Fungible'!B64,'Ppto. I&amp;M+MF+C&amp;SE+I&amp;CT'!H:H)</f>
        <v>0</v>
      </c>
    </row>
    <row r="65" spans="1:8" ht="13.5" customHeight="1">
      <c r="A65" s="70">
        <v>64</v>
      </c>
      <c r="B65" s="176"/>
      <c r="C65" s="176"/>
      <c r="D65" s="176"/>
      <c r="E65" s="176"/>
      <c r="F65" s="176"/>
      <c r="G65" s="176"/>
      <c r="H65" s="183">
        <f>SUMIF('Ppto. I&amp;M+MF+C&amp;SE+I&amp;CT'!F:F,'Mat. Fungible'!B65,'Ppto. I&amp;M+MF+C&amp;SE+I&amp;CT'!H:H)</f>
        <v>0</v>
      </c>
    </row>
    <row r="66" spans="1:8" ht="13.5" customHeight="1">
      <c r="A66" s="70">
        <v>65</v>
      </c>
      <c r="B66" s="176"/>
      <c r="C66" s="176"/>
      <c r="D66" s="176"/>
      <c r="E66" s="176"/>
      <c r="F66" s="176"/>
      <c r="G66" s="176"/>
      <c r="H66" s="183">
        <f>SUMIF('Ppto. I&amp;M+MF+C&amp;SE+I&amp;CT'!F:F,'Mat. Fungible'!B66,'Ppto. I&amp;M+MF+C&amp;SE+I&amp;CT'!H:H)</f>
        <v>0</v>
      </c>
    </row>
    <row r="67" spans="1:8" ht="13.5" customHeight="1">
      <c r="A67" s="70">
        <v>66</v>
      </c>
      <c r="B67" s="176"/>
      <c r="C67" s="176"/>
      <c r="D67" s="176"/>
      <c r="E67" s="176"/>
      <c r="F67" s="176"/>
      <c r="G67" s="176"/>
      <c r="H67" s="183">
        <f>SUMIF('Ppto. I&amp;M+MF+C&amp;SE+I&amp;CT'!F:F,'Mat. Fungible'!B67,'Ppto. I&amp;M+MF+C&amp;SE+I&amp;CT'!H:H)</f>
        <v>0</v>
      </c>
    </row>
    <row r="68" spans="1:8" ht="13.5" customHeight="1">
      <c r="A68" s="70">
        <v>67</v>
      </c>
      <c r="B68" s="176"/>
      <c r="C68" s="176"/>
      <c r="D68" s="176"/>
      <c r="E68" s="176"/>
      <c r="F68" s="176"/>
      <c r="G68" s="176"/>
      <c r="H68" s="183">
        <f>SUMIF('Ppto. I&amp;M+MF+C&amp;SE+I&amp;CT'!F:F,'Mat. Fungible'!B68,'Ppto. I&amp;M+MF+C&amp;SE+I&amp;CT'!H:H)</f>
        <v>0</v>
      </c>
    </row>
    <row r="69" spans="1:8" ht="13.5" customHeight="1">
      <c r="A69" s="70">
        <v>68</v>
      </c>
      <c r="B69" s="176"/>
      <c r="C69" s="176"/>
      <c r="D69" s="176"/>
      <c r="E69" s="176"/>
      <c r="F69" s="176"/>
      <c r="G69" s="176"/>
      <c r="H69" s="183">
        <f>SUMIF('Ppto. I&amp;M+MF+C&amp;SE+I&amp;CT'!F:F,'Mat. Fungible'!B69,'Ppto. I&amp;M+MF+C&amp;SE+I&amp;CT'!H:H)</f>
        <v>0</v>
      </c>
    </row>
    <row r="70" spans="1:8" ht="13.5" customHeight="1">
      <c r="A70" s="70">
        <v>69</v>
      </c>
      <c r="B70" s="176"/>
      <c r="C70" s="176"/>
      <c r="D70" s="176"/>
      <c r="E70" s="176"/>
      <c r="F70" s="176"/>
      <c r="G70" s="176"/>
      <c r="H70" s="183">
        <f>SUMIF('Ppto. I&amp;M+MF+C&amp;SE+I&amp;CT'!F:F,'Mat. Fungible'!B70,'Ppto. I&amp;M+MF+C&amp;SE+I&amp;CT'!H:H)</f>
        <v>0</v>
      </c>
    </row>
    <row r="71" spans="1:8" ht="13.5" customHeight="1">
      <c r="A71" s="70">
        <v>70</v>
      </c>
      <c r="B71" s="176"/>
      <c r="C71" s="176"/>
      <c r="D71" s="176"/>
      <c r="E71" s="176"/>
      <c r="F71" s="176"/>
      <c r="G71" s="176"/>
      <c r="H71" s="183">
        <f>SUMIF('Ppto. I&amp;M+MF+C&amp;SE+I&amp;CT'!F:F,'Mat. Fungible'!B71,'Ppto. I&amp;M+MF+C&amp;SE+I&amp;CT'!H:H)</f>
        <v>0</v>
      </c>
    </row>
    <row r="72" spans="1:8" ht="13.5" customHeight="1">
      <c r="A72" s="70">
        <v>71</v>
      </c>
      <c r="B72" s="176"/>
      <c r="C72" s="176"/>
      <c r="D72" s="176"/>
      <c r="E72" s="176"/>
      <c r="F72" s="176"/>
      <c r="G72" s="176"/>
      <c r="H72" s="183">
        <f>SUMIF('Ppto. I&amp;M+MF+C&amp;SE+I&amp;CT'!F:F,'Mat. Fungible'!B72,'Ppto. I&amp;M+MF+C&amp;SE+I&amp;CT'!H:H)</f>
        <v>0</v>
      </c>
    </row>
    <row r="73" spans="1:8" ht="13.5" customHeight="1">
      <c r="A73" s="70">
        <v>72</v>
      </c>
      <c r="B73" s="176"/>
      <c r="C73" s="176"/>
      <c r="D73" s="176"/>
      <c r="E73" s="176"/>
      <c r="F73" s="176"/>
      <c r="G73" s="176"/>
      <c r="H73" s="183">
        <f>SUMIF('Ppto. I&amp;M+MF+C&amp;SE+I&amp;CT'!F:F,'Mat. Fungible'!B73,'Ppto. I&amp;M+MF+C&amp;SE+I&amp;CT'!H:H)</f>
        <v>0</v>
      </c>
    </row>
    <row r="74" spans="1:8" ht="13.5" customHeight="1">
      <c r="A74" s="70">
        <v>73</v>
      </c>
      <c r="B74" s="176"/>
      <c r="C74" s="176"/>
      <c r="D74" s="176"/>
      <c r="E74" s="176"/>
      <c r="F74" s="176"/>
      <c r="G74" s="176"/>
      <c r="H74" s="183">
        <f>SUMIF('Ppto. I&amp;M+MF+C&amp;SE+I&amp;CT'!F:F,'Mat. Fungible'!B74,'Ppto. I&amp;M+MF+C&amp;SE+I&amp;CT'!H:H)</f>
        <v>0</v>
      </c>
    </row>
    <row r="75" spans="1:8" ht="13.5" customHeight="1">
      <c r="A75" s="70">
        <v>74</v>
      </c>
      <c r="B75" s="176"/>
      <c r="C75" s="176"/>
      <c r="D75" s="176"/>
      <c r="E75" s="176"/>
      <c r="F75" s="176"/>
      <c r="G75" s="176"/>
      <c r="H75" s="183">
        <f>SUMIF('Ppto. I&amp;M+MF+C&amp;SE+I&amp;CT'!F:F,'Mat. Fungible'!B75,'Ppto. I&amp;M+MF+C&amp;SE+I&amp;CT'!H:H)</f>
        <v>0</v>
      </c>
    </row>
    <row r="76" spans="1:8" ht="13.5" customHeight="1">
      <c r="A76" s="70">
        <v>75</v>
      </c>
      <c r="B76" s="176"/>
      <c r="C76" s="176"/>
      <c r="D76" s="176"/>
      <c r="E76" s="176"/>
      <c r="F76" s="176"/>
      <c r="G76" s="176"/>
      <c r="H76" s="183">
        <f>SUMIF('Ppto. I&amp;M+MF+C&amp;SE+I&amp;CT'!F:F,'Mat. Fungible'!B76,'Ppto. I&amp;M+MF+C&amp;SE+I&amp;CT'!H:H)</f>
        <v>0</v>
      </c>
    </row>
    <row r="77" spans="1:8" ht="13.5" customHeight="1">
      <c r="A77" s="70">
        <v>76</v>
      </c>
      <c r="B77" s="176"/>
      <c r="C77" s="176"/>
      <c r="D77" s="176"/>
      <c r="E77" s="176"/>
      <c r="F77" s="176"/>
      <c r="G77" s="176"/>
      <c r="H77" s="183">
        <f>SUMIF('Ppto. I&amp;M+MF+C&amp;SE+I&amp;CT'!F:F,'Mat. Fungible'!B77,'Ppto. I&amp;M+MF+C&amp;SE+I&amp;CT'!H:H)</f>
        <v>0</v>
      </c>
    </row>
    <row r="78" spans="1:8" ht="13.5" customHeight="1">
      <c r="A78" s="70">
        <v>77</v>
      </c>
      <c r="B78" s="176"/>
      <c r="C78" s="176"/>
      <c r="D78" s="176"/>
      <c r="E78" s="176"/>
      <c r="F78" s="176"/>
      <c r="G78" s="176"/>
      <c r="H78" s="183">
        <f>SUMIF('Ppto. I&amp;M+MF+C&amp;SE+I&amp;CT'!F:F,'Mat. Fungible'!B78,'Ppto. I&amp;M+MF+C&amp;SE+I&amp;CT'!H:H)</f>
        <v>0</v>
      </c>
    </row>
    <row r="79" spans="1:8" ht="13.5" customHeight="1">
      <c r="A79" s="70">
        <v>78</v>
      </c>
      <c r="B79" s="176"/>
      <c r="C79" s="176"/>
      <c r="D79" s="176"/>
      <c r="E79" s="176"/>
      <c r="F79" s="176"/>
      <c r="G79" s="176"/>
      <c r="H79" s="183">
        <f>SUMIF('Ppto. I&amp;M+MF+C&amp;SE+I&amp;CT'!F:F,'Mat. Fungible'!B79,'Ppto. I&amp;M+MF+C&amp;SE+I&amp;CT'!H:H)</f>
        <v>0</v>
      </c>
    </row>
    <row r="80" spans="1:8" ht="13.5" customHeight="1">
      <c r="A80" s="70">
        <v>79</v>
      </c>
      <c r="B80" s="176"/>
      <c r="C80" s="176"/>
      <c r="D80" s="176"/>
      <c r="E80" s="176"/>
      <c r="F80" s="176"/>
      <c r="G80" s="176"/>
      <c r="H80" s="183">
        <f>SUMIF('Ppto. I&amp;M+MF+C&amp;SE+I&amp;CT'!F:F,'Mat. Fungible'!B80,'Ppto. I&amp;M+MF+C&amp;SE+I&amp;CT'!H:H)</f>
        <v>0</v>
      </c>
    </row>
    <row r="81" spans="1:8" ht="13.5" customHeight="1">
      <c r="A81" s="70">
        <v>80</v>
      </c>
      <c r="B81" s="176"/>
      <c r="C81" s="176"/>
      <c r="D81" s="176"/>
      <c r="E81" s="176"/>
      <c r="F81" s="176"/>
      <c r="G81" s="176"/>
      <c r="H81" s="183">
        <f>SUMIF('Ppto. I&amp;M+MF+C&amp;SE+I&amp;CT'!F:F,'Mat. Fungible'!B81,'Ppto. I&amp;M+MF+C&amp;SE+I&amp;CT'!H:H)</f>
        <v>0</v>
      </c>
    </row>
    <row r="82" spans="1:8" ht="13.5" customHeight="1">
      <c r="A82" s="70">
        <v>81</v>
      </c>
      <c r="B82" s="176"/>
      <c r="C82" s="176"/>
      <c r="D82" s="176"/>
      <c r="E82" s="176"/>
      <c r="F82" s="176"/>
      <c r="G82" s="176"/>
      <c r="H82" s="183">
        <f>SUMIF('Ppto. I&amp;M+MF+C&amp;SE+I&amp;CT'!F:F,'Mat. Fungible'!B82,'Ppto. I&amp;M+MF+C&amp;SE+I&amp;CT'!H:H)</f>
        <v>0</v>
      </c>
    </row>
    <row r="83" spans="1:8" ht="13.5" customHeight="1">
      <c r="A83" s="70">
        <v>82</v>
      </c>
      <c r="B83" s="176"/>
      <c r="C83" s="176"/>
      <c r="D83" s="176"/>
      <c r="E83" s="176"/>
      <c r="F83" s="176"/>
      <c r="G83" s="176"/>
      <c r="H83" s="183">
        <f>SUMIF('Ppto. I&amp;M+MF+C&amp;SE+I&amp;CT'!F:F,'Mat. Fungible'!B83,'Ppto. I&amp;M+MF+C&amp;SE+I&amp;CT'!H:H)</f>
        <v>0</v>
      </c>
    </row>
    <row r="84" spans="1:8" ht="13.5" customHeight="1">
      <c r="A84" s="70">
        <v>83</v>
      </c>
      <c r="B84" s="176"/>
      <c r="C84" s="176"/>
      <c r="D84" s="176"/>
      <c r="E84" s="176"/>
      <c r="F84" s="176"/>
      <c r="G84" s="176"/>
      <c r="H84" s="183">
        <f>SUMIF('Ppto. I&amp;M+MF+C&amp;SE+I&amp;CT'!F:F,'Mat. Fungible'!B84,'Ppto. I&amp;M+MF+C&amp;SE+I&amp;CT'!H:H)</f>
        <v>0</v>
      </c>
    </row>
    <row r="85" spans="1:8" ht="13.5" customHeight="1">
      <c r="A85" s="70">
        <v>84</v>
      </c>
      <c r="B85" s="176"/>
      <c r="C85" s="176"/>
      <c r="D85" s="176"/>
      <c r="E85" s="176"/>
      <c r="F85" s="176"/>
      <c r="G85" s="176"/>
      <c r="H85" s="183">
        <f>SUMIF('Ppto. I&amp;M+MF+C&amp;SE+I&amp;CT'!F:F,'Mat. Fungible'!B85,'Ppto. I&amp;M+MF+C&amp;SE+I&amp;CT'!H:H)</f>
        <v>0</v>
      </c>
    </row>
    <row r="86" spans="1:8" ht="13.5" customHeight="1">
      <c r="A86" s="70">
        <v>85</v>
      </c>
      <c r="B86" s="176"/>
      <c r="C86" s="176"/>
      <c r="D86" s="176"/>
      <c r="E86" s="176"/>
      <c r="F86" s="176"/>
      <c r="G86" s="176"/>
      <c r="H86" s="183">
        <f>SUMIF('Ppto. I&amp;M+MF+C&amp;SE+I&amp;CT'!F:F,'Mat. Fungible'!B86,'Ppto. I&amp;M+MF+C&amp;SE+I&amp;CT'!H:H)</f>
        <v>0</v>
      </c>
    </row>
    <row r="87" spans="1:8" ht="13.5" customHeight="1">
      <c r="A87" s="70">
        <v>86</v>
      </c>
      <c r="B87" s="176"/>
      <c r="C87" s="176"/>
      <c r="D87" s="176"/>
      <c r="E87" s="176"/>
      <c r="F87" s="176"/>
      <c r="G87" s="176"/>
      <c r="H87" s="183">
        <f>SUMIF('Ppto. I&amp;M+MF+C&amp;SE+I&amp;CT'!F:F,'Mat. Fungible'!B87,'Ppto. I&amp;M+MF+C&amp;SE+I&amp;CT'!H:H)</f>
        <v>0</v>
      </c>
    </row>
    <row r="88" spans="1:8" ht="13.5" customHeight="1">
      <c r="A88" s="70">
        <v>87</v>
      </c>
      <c r="B88" s="176"/>
      <c r="C88" s="176"/>
      <c r="D88" s="176"/>
      <c r="E88" s="176"/>
      <c r="F88" s="176"/>
      <c r="G88" s="176"/>
      <c r="H88" s="183">
        <f>SUMIF('Ppto. I&amp;M+MF+C&amp;SE+I&amp;CT'!F:F,'Mat. Fungible'!B88,'Ppto. I&amp;M+MF+C&amp;SE+I&amp;CT'!H:H)</f>
        <v>0</v>
      </c>
    </row>
    <row r="89" spans="1:8" ht="13.5" customHeight="1">
      <c r="A89" s="70">
        <v>88</v>
      </c>
      <c r="B89" s="176"/>
      <c r="C89" s="176"/>
      <c r="D89" s="176"/>
      <c r="E89" s="176"/>
      <c r="F89" s="176"/>
      <c r="G89" s="176"/>
      <c r="H89" s="183">
        <f>SUMIF('Ppto. I&amp;M+MF+C&amp;SE+I&amp;CT'!F:F,'Mat. Fungible'!B89,'Ppto. I&amp;M+MF+C&amp;SE+I&amp;CT'!H:H)</f>
        <v>0</v>
      </c>
    </row>
    <row r="90" spans="1:8" ht="13.5" customHeight="1">
      <c r="A90" s="70">
        <v>89</v>
      </c>
      <c r="B90" s="176"/>
      <c r="C90" s="176"/>
      <c r="D90" s="176"/>
      <c r="E90" s="176"/>
      <c r="F90" s="176"/>
      <c r="G90" s="176"/>
      <c r="H90" s="183">
        <f>SUMIF('Ppto. I&amp;M+MF+C&amp;SE+I&amp;CT'!F:F,'Mat. Fungible'!B90,'Ppto. I&amp;M+MF+C&amp;SE+I&amp;CT'!H:H)</f>
        <v>0</v>
      </c>
    </row>
    <row r="91" spans="1:8" ht="13.5" customHeight="1">
      <c r="A91" s="70">
        <v>90</v>
      </c>
      <c r="B91" s="176"/>
      <c r="C91" s="176"/>
      <c r="D91" s="176"/>
      <c r="E91" s="176"/>
      <c r="F91" s="176"/>
      <c r="G91" s="176"/>
      <c r="H91" s="183">
        <f>SUMIF('Ppto. I&amp;M+MF+C&amp;SE+I&amp;CT'!F:F,'Mat. Fungible'!B91,'Ppto. I&amp;M+MF+C&amp;SE+I&amp;CT'!H:H)</f>
        <v>0</v>
      </c>
    </row>
    <row r="92" spans="1:8" ht="13.5" customHeight="1">
      <c r="A92" s="70">
        <v>91</v>
      </c>
      <c r="B92" s="176"/>
      <c r="C92" s="176"/>
      <c r="D92" s="176"/>
      <c r="E92" s="176"/>
      <c r="F92" s="176"/>
      <c r="G92" s="176"/>
      <c r="H92" s="183">
        <f>SUMIF('Ppto. I&amp;M+MF+C&amp;SE+I&amp;CT'!F:F,'Mat. Fungible'!B92,'Ppto. I&amp;M+MF+C&amp;SE+I&amp;CT'!H:H)</f>
        <v>0</v>
      </c>
    </row>
    <row r="93" spans="1:8" ht="13.5" customHeight="1">
      <c r="A93" s="70">
        <v>92</v>
      </c>
      <c r="B93" s="176"/>
      <c r="C93" s="176"/>
      <c r="D93" s="176"/>
      <c r="E93" s="176"/>
      <c r="F93" s="176"/>
      <c r="G93" s="176"/>
      <c r="H93" s="183">
        <f>SUMIF('Ppto. I&amp;M+MF+C&amp;SE+I&amp;CT'!F:F,'Mat. Fungible'!B93,'Ppto. I&amp;M+MF+C&amp;SE+I&amp;CT'!H:H)</f>
        <v>0</v>
      </c>
    </row>
    <row r="94" spans="1:8" ht="13.5" customHeight="1">
      <c r="A94" s="70">
        <v>93</v>
      </c>
      <c r="B94" s="176"/>
      <c r="C94" s="176"/>
      <c r="D94" s="176"/>
      <c r="E94" s="176"/>
      <c r="F94" s="176"/>
      <c r="G94" s="176"/>
      <c r="H94" s="183">
        <f>SUMIF('Ppto. I&amp;M+MF+C&amp;SE+I&amp;CT'!F:F,'Mat. Fungible'!B94,'Ppto. I&amp;M+MF+C&amp;SE+I&amp;CT'!H:H)</f>
        <v>0</v>
      </c>
    </row>
    <row r="95" spans="1:8" ht="13.5" customHeight="1">
      <c r="A95" s="70">
        <v>94</v>
      </c>
      <c r="B95" s="176"/>
      <c r="C95" s="176"/>
      <c r="D95" s="176"/>
      <c r="E95" s="176"/>
      <c r="F95" s="176"/>
      <c r="G95" s="176"/>
      <c r="H95" s="183">
        <f>SUMIF('Ppto. I&amp;M+MF+C&amp;SE+I&amp;CT'!F:F,'Mat. Fungible'!B95,'Ppto. I&amp;M+MF+C&amp;SE+I&amp;CT'!H:H)</f>
        <v>0</v>
      </c>
    </row>
    <row r="96" spans="1:8" ht="13.5" customHeight="1">
      <c r="A96" s="70">
        <v>95</v>
      </c>
      <c r="B96" s="176"/>
      <c r="C96" s="176"/>
      <c r="D96" s="176"/>
      <c r="E96" s="176"/>
      <c r="F96" s="176"/>
      <c r="G96" s="176"/>
      <c r="H96" s="183">
        <f>SUMIF('Ppto. I&amp;M+MF+C&amp;SE+I&amp;CT'!F:F,'Mat. Fungible'!B96,'Ppto. I&amp;M+MF+C&amp;SE+I&amp;CT'!H:H)</f>
        <v>0</v>
      </c>
    </row>
    <row r="97" spans="1:8" ht="13.5" customHeight="1">
      <c r="A97" s="70">
        <v>96</v>
      </c>
      <c r="B97" s="176"/>
      <c r="C97" s="176"/>
      <c r="D97" s="176"/>
      <c r="E97" s="176"/>
      <c r="F97" s="176"/>
      <c r="G97" s="176"/>
      <c r="H97" s="183">
        <f>SUMIF('Ppto. I&amp;M+MF+C&amp;SE+I&amp;CT'!F:F,'Mat. Fungible'!B97,'Ppto. I&amp;M+MF+C&amp;SE+I&amp;CT'!H:H)</f>
        <v>0</v>
      </c>
    </row>
    <row r="98" spans="1:8" ht="13.5" customHeight="1">
      <c r="A98" s="70">
        <v>97</v>
      </c>
      <c r="B98" s="176"/>
      <c r="C98" s="176"/>
      <c r="D98" s="176"/>
      <c r="E98" s="176"/>
      <c r="F98" s="176"/>
      <c r="G98" s="176"/>
      <c r="H98" s="183">
        <f>SUMIF('Ppto. I&amp;M+MF+C&amp;SE+I&amp;CT'!F:F,'Mat. Fungible'!B98,'Ppto. I&amp;M+MF+C&amp;SE+I&amp;CT'!H:H)</f>
        <v>0</v>
      </c>
    </row>
    <row r="99" spans="1:8" ht="13.5" customHeight="1">
      <c r="A99" s="70">
        <v>98</v>
      </c>
      <c r="B99" s="176"/>
      <c r="C99" s="176"/>
      <c r="D99" s="176"/>
      <c r="E99" s="176"/>
      <c r="F99" s="176"/>
      <c r="G99" s="176"/>
      <c r="H99" s="183">
        <f>SUMIF('Ppto. I&amp;M+MF+C&amp;SE+I&amp;CT'!F:F,'Mat. Fungible'!B99,'Ppto. I&amp;M+MF+C&amp;SE+I&amp;CT'!H:H)</f>
        <v>0</v>
      </c>
    </row>
    <row r="100" spans="1:8" ht="13.5" customHeight="1">
      <c r="A100" s="70">
        <v>99</v>
      </c>
      <c r="B100" s="176"/>
      <c r="C100" s="176"/>
      <c r="D100" s="176"/>
      <c r="E100" s="176"/>
      <c r="F100" s="176"/>
      <c r="G100" s="176"/>
      <c r="H100" s="183">
        <f>SUMIF('Ppto. I&amp;M+MF+C&amp;SE+I&amp;CT'!F:F,'Mat. Fungible'!B100,'Ppto. I&amp;M+MF+C&amp;SE+I&amp;CT'!H:H)</f>
        <v>0</v>
      </c>
    </row>
    <row r="101" spans="1:8" ht="13.5" customHeight="1">
      <c r="A101" s="70">
        <v>100</v>
      </c>
      <c r="B101" s="176"/>
      <c r="C101" s="176"/>
      <c r="D101" s="176"/>
      <c r="E101" s="176"/>
      <c r="F101" s="176"/>
      <c r="G101" s="176"/>
      <c r="H101" s="183">
        <f>SUMIF('Ppto. I&amp;M+MF+C&amp;SE+I&amp;CT'!F:F,'Mat. Fungible'!B101,'Ppto. I&amp;M+MF+C&amp;SE+I&amp;CT'!H:H)</f>
        <v>0</v>
      </c>
    </row>
    <row r="102" spans="1:8" ht="13.5" customHeight="1">
      <c r="H102" s="183">
        <f>SUMIF('Ppto. I&amp;M+MF+C&amp;SE+I&amp;CT'!F:F,'Mat. Fungible'!B102,'Ppto. I&amp;M+MF+C&amp;SE+I&amp;CT'!H:H)</f>
        <v>0</v>
      </c>
    </row>
    <row r="103" spans="1:8" ht="13.5" customHeight="1">
      <c r="H103" s="183">
        <f>SUMIF('Ppto. I&amp;M+MF+C&amp;SE+I&amp;CT'!F:F,'Mat. Fungible'!B103,'Ppto. I&amp;M+MF+C&amp;SE+I&amp;CT'!H:H)</f>
        <v>0</v>
      </c>
    </row>
    <row r="104" spans="1:8" ht="13.5" customHeight="1">
      <c r="H104" s="183">
        <f>SUMIF('Ppto. I&amp;M+MF+C&amp;SE+I&amp;CT'!F:F,'Mat. Fungible'!B104,'Ppto. I&amp;M+MF+C&amp;SE+I&amp;CT'!H:H)</f>
        <v>0</v>
      </c>
    </row>
    <row r="105" spans="1:8" ht="13.5" customHeight="1">
      <c r="H105" s="183">
        <f>SUMIF('Ppto. I&amp;M+MF+C&amp;SE+I&amp;CT'!F:F,'Mat. Fungible'!B105,'Ppto. I&amp;M+MF+C&amp;SE+I&amp;CT'!H:H)</f>
        <v>0</v>
      </c>
    </row>
    <row r="106" spans="1:8" ht="13.5" customHeight="1">
      <c r="H106" s="183">
        <f>SUMIF('Ppto. I&amp;M+MF+C&amp;SE+I&amp;CT'!F:F,'Mat. Fungible'!B106,'Ppto. I&amp;M+MF+C&amp;SE+I&amp;CT'!H:H)</f>
        <v>0</v>
      </c>
    </row>
    <row r="107" spans="1:8" ht="13.5" customHeight="1">
      <c r="H107" s="183">
        <f>SUMIF('Ppto. I&amp;M+MF+C&amp;SE+I&amp;CT'!F:F,'Mat. Fungible'!B107,'Ppto. I&amp;M+MF+C&amp;SE+I&amp;CT'!H:H)</f>
        <v>0</v>
      </c>
    </row>
    <row r="108" spans="1:8" ht="13.5" customHeight="1">
      <c r="H108" s="183">
        <f>SUMIF('Ppto. I&amp;M+MF+C&amp;SE+I&amp;CT'!F:F,'Mat. Fungible'!B108,'Ppto. I&amp;M+MF+C&amp;SE+I&amp;CT'!H:H)</f>
        <v>0</v>
      </c>
    </row>
    <row r="109" spans="1:8" ht="13.5" customHeight="1">
      <c r="H109" s="183">
        <f>SUMIF('Ppto. I&amp;M+MF+C&amp;SE+I&amp;CT'!F:F,'Mat. Fungible'!B109,'Ppto. I&amp;M+MF+C&amp;SE+I&amp;CT'!H:H)</f>
        <v>0</v>
      </c>
    </row>
  </sheetData>
  <mergeCells count="1">
    <mergeCell ref="J1:N14"/>
  </mergeCells>
  <pageMargins left="0.7" right="0.7" top="0.75" bottom="0.75" header="0.3" footer="0.3"/>
  <pageSetup paperSize="9" orientation="portrait" horizontalDpi="4294967294"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tabColor theme="1"/>
  </sheetPr>
  <dimension ref="A1:O109"/>
  <sheetViews>
    <sheetView workbookViewId="0">
      <selection activeCell="I2" sqref="I2"/>
    </sheetView>
  </sheetViews>
  <sheetFormatPr baseColWidth="10" defaultColWidth="11.42578125" defaultRowHeight="13.5" customHeight="1"/>
  <cols>
    <col min="1" max="1" width="11.42578125" style="70"/>
    <col min="2" max="2" width="34.85546875" style="179" customWidth="1"/>
    <col min="3" max="8" width="20" style="179" customWidth="1"/>
    <col min="9" max="9" width="35.85546875" style="184" customWidth="1"/>
    <col min="10" max="16384" width="11.42578125" style="1"/>
  </cols>
  <sheetData>
    <row r="1" spans="1:15" ht="45">
      <c r="A1" s="70" t="s">
        <v>1558</v>
      </c>
      <c r="B1" s="152" t="s">
        <v>1567</v>
      </c>
      <c r="C1" s="152" t="s">
        <v>1572</v>
      </c>
      <c r="D1" s="152" t="s">
        <v>1627</v>
      </c>
      <c r="E1" s="152" t="s">
        <v>1578</v>
      </c>
      <c r="F1" s="152" t="s">
        <v>1579</v>
      </c>
      <c r="G1" s="152" t="s">
        <v>1628</v>
      </c>
      <c r="H1" s="152" t="s">
        <v>1602</v>
      </c>
      <c r="I1" s="84" t="s">
        <v>1560</v>
      </c>
      <c r="K1" s="232" t="s">
        <v>1606</v>
      </c>
      <c r="L1" s="232"/>
      <c r="M1" s="232"/>
      <c r="N1" s="232"/>
      <c r="O1" s="232"/>
    </row>
    <row r="2" spans="1:15" ht="13.5" customHeight="1">
      <c r="A2" s="70">
        <v>1</v>
      </c>
      <c r="B2" s="176"/>
      <c r="C2" s="176"/>
      <c r="D2" s="176"/>
      <c r="E2" s="176"/>
      <c r="F2" s="176"/>
      <c r="G2" s="176"/>
      <c r="H2" s="176"/>
      <c r="I2" s="183">
        <f>SUMIF('Ppto. I&amp;M+MF+C&amp;SE+I&amp;CT'!L:L,'Inv. y conoc.'!B2,'Ppto. I&amp;M+MF+C&amp;SE+I&amp;CT'!N:N)</f>
        <v>0</v>
      </c>
      <c r="K2" s="232"/>
      <c r="L2" s="232"/>
      <c r="M2" s="232"/>
      <c r="N2" s="232"/>
      <c r="O2" s="232"/>
    </row>
    <row r="3" spans="1:15" ht="13.5" customHeight="1">
      <c r="A3" s="70">
        <v>2</v>
      </c>
      <c r="B3" s="176"/>
      <c r="C3" s="176"/>
      <c r="D3" s="176"/>
      <c r="E3" s="176"/>
      <c r="F3" s="176"/>
      <c r="G3" s="176"/>
      <c r="H3" s="176"/>
      <c r="I3" s="183">
        <f>SUMIF('Ppto. I&amp;M+MF+C&amp;SE+I&amp;CT'!L:L,'Inv. y conoc.'!B3,'Ppto. I&amp;M+MF+C&amp;SE+I&amp;CT'!N:N)</f>
        <v>0</v>
      </c>
      <c r="K3" s="232"/>
      <c r="L3" s="232"/>
      <c r="M3" s="232"/>
      <c r="N3" s="232"/>
      <c r="O3" s="232"/>
    </row>
    <row r="4" spans="1:15" ht="13.5" customHeight="1">
      <c r="A4" s="70">
        <v>3</v>
      </c>
      <c r="B4" s="176"/>
      <c r="C4" s="176"/>
      <c r="D4" s="176"/>
      <c r="E4" s="176"/>
      <c r="F4" s="176"/>
      <c r="G4" s="176"/>
      <c r="H4" s="176"/>
      <c r="I4" s="183">
        <f>SUMIF('Ppto. I&amp;M+MF+C&amp;SE+I&amp;CT'!L:L,'Inv. y conoc.'!B4,'Ppto. I&amp;M+MF+C&amp;SE+I&amp;CT'!N:N)</f>
        <v>0</v>
      </c>
      <c r="K4" s="232"/>
      <c r="L4" s="232"/>
      <c r="M4" s="232"/>
      <c r="N4" s="232"/>
      <c r="O4" s="232"/>
    </row>
    <row r="5" spans="1:15" ht="13.5" customHeight="1">
      <c r="A5" s="70">
        <v>4</v>
      </c>
      <c r="B5" s="176"/>
      <c r="C5" s="176"/>
      <c r="D5" s="176"/>
      <c r="E5" s="176"/>
      <c r="F5" s="176"/>
      <c r="G5" s="176"/>
      <c r="H5" s="176"/>
      <c r="I5" s="183">
        <f>SUMIF('Ppto. I&amp;M+MF+C&amp;SE+I&amp;CT'!L:L,'Inv. y conoc.'!B5,'Ppto. I&amp;M+MF+C&amp;SE+I&amp;CT'!N:N)</f>
        <v>0</v>
      </c>
      <c r="K5" s="232"/>
      <c r="L5" s="232"/>
      <c r="M5" s="232"/>
      <c r="N5" s="232"/>
      <c r="O5" s="232"/>
    </row>
    <row r="6" spans="1:15" ht="13.5" customHeight="1">
      <c r="A6" s="70">
        <v>5</v>
      </c>
      <c r="B6" s="176"/>
      <c r="C6" s="176"/>
      <c r="D6" s="176"/>
      <c r="E6" s="176"/>
      <c r="F6" s="176"/>
      <c r="G6" s="176"/>
      <c r="H6" s="176"/>
      <c r="I6" s="183">
        <f>SUMIF('Ppto. I&amp;M+MF+C&amp;SE+I&amp;CT'!L:L,'Inv. y conoc.'!B6,'Ppto. I&amp;M+MF+C&amp;SE+I&amp;CT'!N:N)</f>
        <v>0</v>
      </c>
      <c r="K6" s="232"/>
      <c r="L6" s="232"/>
      <c r="M6" s="232"/>
      <c r="N6" s="232"/>
      <c r="O6" s="232"/>
    </row>
    <row r="7" spans="1:15" ht="13.5" customHeight="1">
      <c r="A7" s="70">
        <v>6</v>
      </c>
      <c r="B7" s="176"/>
      <c r="C7" s="176"/>
      <c r="D7" s="176"/>
      <c r="E7" s="176"/>
      <c r="F7" s="176"/>
      <c r="G7" s="176"/>
      <c r="H7" s="176"/>
      <c r="I7" s="183">
        <f>SUMIF('Ppto. I&amp;M+MF+C&amp;SE+I&amp;CT'!L:L,'Inv. y conoc.'!B7,'Ppto. I&amp;M+MF+C&amp;SE+I&amp;CT'!N:N)</f>
        <v>0</v>
      </c>
      <c r="K7" s="232"/>
      <c r="L7" s="232"/>
      <c r="M7" s="232"/>
      <c r="N7" s="232"/>
      <c r="O7" s="232"/>
    </row>
    <row r="8" spans="1:15" ht="13.5" customHeight="1">
      <c r="A8" s="70">
        <v>7</v>
      </c>
      <c r="B8" s="176"/>
      <c r="C8" s="176"/>
      <c r="D8" s="176"/>
      <c r="E8" s="176"/>
      <c r="F8" s="176"/>
      <c r="G8" s="176"/>
      <c r="H8" s="176"/>
      <c r="I8" s="183">
        <f>SUMIF('Ppto. I&amp;M+MF+C&amp;SE+I&amp;CT'!L:L,'Inv. y conoc.'!B8,'Ppto. I&amp;M+MF+C&amp;SE+I&amp;CT'!N:N)</f>
        <v>0</v>
      </c>
      <c r="K8" s="232"/>
      <c r="L8" s="232"/>
      <c r="M8" s="232"/>
      <c r="N8" s="232"/>
      <c r="O8" s="232"/>
    </row>
    <row r="9" spans="1:15" ht="13.5" customHeight="1">
      <c r="A9" s="70">
        <v>8</v>
      </c>
      <c r="B9" s="176"/>
      <c r="C9" s="176"/>
      <c r="D9" s="176"/>
      <c r="E9" s="176"/>
      <c r="F9" s="176"/>
      <c r="G9" s="176"/>
      <c r="H9" s="176"/>
      <c r="I9" s="183">
        <f>SUMIF('Ppto. I&amp;M+MF+C&amp;SE+I&amp;CT'!L:L,'Inv. y conoc.'!B9,'Ppto. I&amp;M+MF+C&amp;SE+I&amp;CT'!N:N)</f>
        <v>0</v>
      </c>
      <c r="K9" s="232"/>
      <c r="L9" s="232"/>
      <c r="M9" s="232"/>
      <c r="N9" s="232"/>
      <c r="O9" s="232"/>
    </row>
    <row r="10" spans="1:15" s="18" customFormat="1" ht="13.5" customHeight="1">
      <c r="A10" s="70">
        <v>9</v>
      </c>
      <c r="B10" s="176"/>
      <c r="C10" s="176"/>
      <c r="D10" s="176"/>
      <c r="E10" s="176"/>
      <c r="F10" s="176"/>
      <c r="G10" s="176"/>
      <c r="H10" s="176"/>
      <c r="I10" s="183">
        <f>SUMIF('Ppto. I&amp;M+MF+C&amp;SE+I&amp;CT'!L:L,'Inv. y conoc.'!B10,'Ppto. I&amp;M+MF+C&amp;SE+I&amp;CT'!N:N)</f>
        <v>0</v>
      </c>
      <c r="K10" s="232"/>
      <c r="L10" s="232"/>
      <c r="M10" s="232"/>
      <c r="N10" s="232"/>
      <c r="O10" s="232"/>
    </row>
    <row r="11" spans="1:15" s="18" customFormat="1" ht="13.5" customHeight="1">
      <c r="A11" s="70">
        <v>10</v>
      </c>
      <c r="B11" s="176"/>
      <c r="C11" s="176"/>
      <c r="D11" s="176"/>
      <c r="E11" s="176"/>
      <c r="F11" s="176"/>
      <c r="G11" s="176"/>
      <c r="H11" s="176"/>
      <c r="I11" s="183">
        <f>SUMIF('Ppto. I&amp;M+MF+C&amp;SE+I&amp;CT'!L:L,'Inv. y conoc.'!B11,'Ppto. I&amp;M+MF+C&amp;SE+I&amp;CT'!N:N)</f>
        <v>0</v>
      </c>
      <c r="K11" s="232"/>
      <c r="L11" s="232"/>
      <c r="M11" s="232"/>
      <c r="N11" s="232"/>
      <c r="O11" s="232"/>
    </row>
    <row r="12" spans="1:15" s="18" customFormat="1" ht="13.5" customHeight="1">
      <c r="A12" s="70">
        <v>11</v>
      </c>
      <c r="B12" s="176"/>
      <c r="C12" s="176"/>
      <c r="D12" s="176"/>
      <c r="E12" s="176"/>
      <c r="F12" s="176"/>
      <c r="G12" s="176"/>
      <c r="H12" s="176"/>
      <c r="I12" s="183">
        <f>SUMIF('Ppto. I&amp;M+MF+C&amp;SE+I&amp;CT'!L:L,'Inv. y conoc.'!B12,'Ppto. I&amp;M+MF+C&amp;SE+I&amp;CT'!N:N)</f>
        <v>0</v>
      </c>
      <c r="K12" s="232"/>
      <c r="L12" s="232"/>
      <c r="M12" s="232"/>
      <c r="N12" s="232"/>
      <c r="O12" s="232"/>
    </row>
    <row r="13" spans="1:15" s="18" customFormat="1" ht="13.5" customHeight="1">
      <c r="A13" s="70">
        <v>12</v>
      </c>
      <c r="B13" s="176"/>
      <c r="C13" s="176"/>
      <c r="D13" s="176"/>
      <c r="E13" s="176"/>
      <c r="F13" s="176"/>
      <c r="G13" s="176"/>
      <c r="H13" s="176"/>
      <c r="I13" s="183">
        <f>SUMIF('Ppto. I&amp;M+MF+C&amp;SE+I&amp;CT'!L:L,'Inv. y conoc.'!B13,'Ppto. I&amp;M+MF+C&amp;SE+I&amp;CT'!N:N)</f>
        <v>0</v>
      </c>
      <c r="K13" s="232"/>
      <c r="L13" s="232"/>
      <c r="M13" s="232"/>
      <c r="N13" s="232"/>
      <c r="O13" s="232"/>
    </row>
    <row r="14" spans="1:15" s="20" customFormat="1" ht="13.5" customHeight="1">
      <c r="A14" s="70">
        <v>13</v>
      </c>
      <c r="B14" s="176"/>
      <c r="C14" s="176"/>
      <c r="D14" s="176"/>
      <c r="E14" s="176"/>
      <c r="F14" s="176"/>
      <c r="G14" s="176"/>
      <c r="H14" s="176"/>
      <c r="I14" s="183">
        <f>SUMIF('Ppto. I&amp;M+MF+C&amp;SE+I&amp;CT'!L:L,'Inv. y conoc.'!B14,'Ppto. I&amp;M+MF+C&amp;SE+I&amp;CT'!N:N)</f>
        <v>0</v>
      </c>
      <c r="K14" s="232"/>
      <c r="L14" s="232"/>
      <c r="M14" s="232"/>
      <c r="N14" s="232"/>
      <c r="O14" s="232"/>
    </row>
    <row r="15" spans="1:15" s="53" customFormat="1" ht="13.5" customHeight="1">
      <c r="A15" s="70">
        <v>14</v>
      </c>
      <c r="B15" s="176"/>
      <c r="C15" s="176"/>
      <c r="D15" s="176"/>
      <c r="E15" s="176"/>
      <c r="F15" s="176"/>
      <c r="G15" s="176"/>
      <c r="H15" s="176"/>
      <c r="I15" s="183">
        <f>SUMIF('Ppto. I&amp;M+MF+C&amp;SE+I&amp;CT'!L:L,'Inv. y conoc.'!B15,'Ppto. I&amp;M+MF+C&amp;SE+I&amp;CT'!N:N)</f>
        <v>0</v>
      </c>
    </row>
    <row r="16" spans="1:15" s="53" customFormat="1" ht="13.5" customHeight="1">
      <c r="A16" s="70">
        <v>15</v>
      </c>
      <c r="B16" s="176"/>
      <c r="C16" s="176"/>
      <c r="D16" s="176"/>
      <c r="E16" s="176"/>
      <c r="F16" s="176"/>
      <c r="G16" s="176"/>
      <c r="H16" s="176"/>
      <c r="I16" s="183">
        <f>SUMIF('Ppto. I&amp;M+MF+C&amp;SE+I&amp;CT'!L:L,'Inv. y conoc.'!B16,'Ppto. I&amp;M+MF+C&amp;SE+I&amp;CT'!N:N)</f>
        <v>0</v>
      </c>
    </row>
    <row r="17" spans="1:9" s="18" customFormat="1" ht="13.5" customHeight="1">
      <c r="A17" s="70">
        <v>16</v>
      </c>
      <c r="B17" s="176"/>
      <c r="C17" s="176"/>
      <c r="D17" s="176"/>
      <c r="E17" s="176"/>
      <c r="F17" s="176"/>
      <c r="G17" s="176"/>
      <c r="H17" s="176"/>
      <c r="I17" s="183">
        <f>SUMIF('Ppto. I&amp;M+MF+C&amp;SE+I&amp;CT'!L:L,'Inv. y conoc.'!B17,'Ppto. I&amp;M+MF+C&amp;SE+I&amp;CT'!N:N)</f>
        <v>0</v>
      </c>
    </row>
    <row r="18" spans="1:9" s="18" customFormat="1" ht="13.5" customHeight="1">
      <c r="A18" s="70">
        <v>17</v>
      </c>
      <c r="B18" s="176"/>
      <c r="C18" s="176"/>
      <c r="D18" s="176"/>
      <c r="E18" s="176"/>
      <c r="F18" s="176"/>
      <c r="G18" s="176"/>
      <c r="H18" s="176"/>
      <c r="I18" s="183">
        <f>SUMIF('Ppto. I&amp;M+MF+C&amp;SE+I&amp;CT'!L:L,'Inv. y conoc.'!B18,'Ppto. I&amp;M+MF+C&amp;SE+I&amp;CT'!N:N)</f>
        <v>0</v>
      </c>
    </row>
    <row r="19" spans="1:9" s="18" customFormat="1" ht="13.5" customHeight="1">
      <c r="A19" s="70">
        <v>18</v>
      </c>
      <c r="B19" s="161"/>
      <c r="C19" s="161"/>
      <c r="D19" s="161"/>
      <c r="E19" s="161"/>
      <c r="F19" s="161"/>
      <c r="G19" s="161"/>
      <c r="H19" s="161"/>
      <c r="I19" s="183">
        <f>SUMIF('Ppto. I&amp;M+MF+C&amp;SE+I&amp;CT'!L:L,'Inv. y conoc.'!B19,'Ppto. I&amp;M+MF+C&amp;SE+I&amp;CT'!N:N)</f>
        <v>0</v>
      </c>
    </row>
    <row r="20" spans="1:9" s="8" customFormat="1" ht="13.5" customHeight="1">
      <c r="A20" s="70">
        <v>19</v>
      </c>
      <c r="B20" s="161"/>
      <c r="C20" s="161"/>
      <c r="D20" s="161"/>
      <c r="E20" s="161"/>
      <c r="F20" s="161"/>
      <c r="G20" s="161"/>
      <c r="H20" s="161"/>
      <c r="I20" s="183">
        <f>SUMIF('Ppto. I&amp;M+MF+C&amp;SE+I&amp;CT'!L:L,'Inv. y conoc.'!B20,'Ppto. I&amp;M+MF+C&amp;SE+I&amp;CT'!N:N)</f>
        <v>0</v>
      </c>
    </row>
    <row r="21" spans="1:9" s="8" customFormat="1" ht="13.5" customHeight="1">
      <c r="A21" s="70">
        <v>20</v>
      </c>
      <c r="B21" s="161"/>
      <c r="C21" s="161"/>
      <c r="D21" s="161"/>
      <c r="E21" s="161"/>
      <c r="F21" s="161"/>
      <c r="G21" s="161"/>
      <c r="H21" s="161"/>
      <c r="I21" s="183">
        <f>SUMIF('Ppto. I&amp;M+MF+C&amp;SE+I&amp;CT'!L:L,'Inv. y conoc.'!B21,'Ppto. I&amp;M+MF+C&amp;SE+I&amp;CT'!N:N)</f>
        <v>0</v>
      </c>
    </row>
    <row r="22" spans="1:9" s="15" customFormat="1" ht="13.5" customHeight="1">
      <c r="A22" s="70">
        <v>21</v>
      </c>
      <c r="B22" s="161"/>
      <c r="C22" s="161"/>
      <c r="D22" s="161"/>
      <c r="E22" s="161"/>
      <c r="F22" s="161"/>
      <c r="G22" s="161"/>
      <c r="H22" s="161"/>
      <c r="I22" s="183">
        <f>SUMIF('Ppto. I&amp;M+MF+C&amp;SE+I&amp;CT'!L:L,'Inv. y conoc.'!B22,'Ppto. I&amp;M+MF+C&amp;SE+I&amp;CT'!N:N)</f>
        <v>0</v>
      </c>
    </row>
    <row r="23" spans="1:9" s="15" customFormat="1" ht="13.5" customHeight="1">
      <c r="A23" s="70">
        <v>22</v>
      </c>
      <c r="B23" s="161"/>
      <c r="C23" s="161"/>
      <c r="D23" s="161"/>
      <c r="E23" s="161"/>
      <c r="F23" s="161"/>
      <c r="G23" s="161"/>
      <c r="H23" s="161"/>
      <c r="I23" s="183">
        <f>SUMIF('Ppto. I&amp;M+MF+C&amp;SE+I&amp;CT'!L:L,'Inv. y conoc.'!B23,'Ppto. I&amp;M+MF+C&amp;SE+I&amp;CT'!N:N)</f>
        <v>0</v>
      </c>
    </row>
    <row r="24" spans="1:9" s="15" customFormat="1" ht="13.5" customHeight="1">
      <c r="A24" s="70">
        <v>23</v>
      </c>
      <c r="B24" s="161"/>
      <c r="C24" s="161"/>
      <c r="D24" s="161"/>
      <c r="E24" s="161"/>
      <c r="F24" s="161"/>
      <c r="G24" s="161"/>
      <c r="H24" s="161"/>
      <c r="I24" s="183">
        <f>SUMIF('Ppto. I&amp;M+MF+C&amp;SE+I&amp;CT'!L:L,'Inv. y conoc.'!B24,'Ppto. I&amp;M+MF+C&amp;SE+I&amp;CT'!N:N)</f>
        <v>0</v>
      </c>
    </row>
    <row r="25" spans="1:9" s="21" customFormat="1" ht="13.5" customHeight="1">
      <c r="A25" s="70">
        <v>24</v>
      </c>
      <c r="B25" s="162"/>
      <c r="C25" s="162"/>
      <c r="D25" s="162"/>
      <c r="E25" s="162"/>
      <c r="F25" s="162"/>
      <c r="G25" s="162"/>
      <c r="H25" s="162"/>
      <c r="I25" s="183">
        <f>SUMIF('Ppto. I&amp;M+MF+C&amp;SE+I&amp;CT'!L:L,'Inv. y conoc.'!B25,'Ppto. I&amp;M+MF+C&amp;SE+I&amp;CT'!N:N)</f>
        <v>0</v>
      </c>
    </row>
    <row r="26" spans="1:9" s="8" customFormat="1" ht="13.5" customHeight="1">
      <c r="A26" s="70">
        <v>25</v>
      </c>
      <c r="B26" s="161"/>
      <c r="C26" s="161"/>
      <c r="D26" s="161"/>
      <c r="E26" s="161"/>
      <c r="F26" s="161"/>
      <c r="G26" s="161"/>
      <c r="H26" s="161"/>
      <c r="I26" s="183">
        <f>SUMIF('Ppto. I&amp;M+MF+C&amp;SE+I&amp;CT'!L:L,'Inv. y conoc.'!B26,'Ppto. I&amp;M+MF+C&amp;SE+I&amp;CT'!N:N)</f>
        <v>0</v>
      </c>
    </row>
    <row r="27" spans="1:9" s="8" customFormat="1" ht="13.5" customHeight="1">
      <c r="A27" s="70">
        <v>26</v>
      </c>
      <c r="B27" s="161"/>
      <c r="C27" s="161"/>
      <c r="D27" s="161"/>
      <c r="E27" s="161"/>
      <c r="F27" s="161"/>
      <c r="G27" s="161"/>
      <c r="H27" s="161"/>
      <c r="I27" s="183">
        <f>SUMIF('Ppto. I&amp;M+MF+C&amp;SE+I&amp;CT'!L:L,'Inv. y conoc.'!B27,'Ppto. I&amp;M+MF+C&amp;SE+I&amp;CT'!N:N)</f>
        <v>0</v>
      </c>
    </row>
    <row r="28" spans="1:9" s="8" customFormat="1" ht="13.5" customHeight="1">
      <c r="A28" s="70">
        <v>27</v>
      </c>
      <c r="B28" s="161"/>
      <c r="C28" s="161"/>
      <c r="D28" s="161"/>
      <c r="E28" s="161"/>
      <c r="F28" s="161"/>
      <c r="G28" s="161"/>
      <c r="H28" s="161"/>
      <c r="I28" s="183">
        <f>SUMIF('Ppto. I&amp;M+MF+C&amp;SE+I&amp;CT'!L:L,'Inv. y conoc.'!B28,'Ppto. I&amp;M+MF+C&amp;SE+I&amp;CT'!N:N)</f>
        <v>0</v>
      </c>
    </row>
    <row r="29" spans="1:9" s="8" customFormat="1" ht="13.5" customHeight="1">
      <c r="A29" s="70">
        <v>28</v>
      </c>
      <c r="B29" s="161"/>
      <c r="C29" s="161"/>
      <c r="D29" s="161"/>
      <c r="E29" s="161"/>
      <c r="F29" s="161"/>
      <c r="G29" s="161"/>
      <c r="H29" s="161"/>
      <c r="I29" s="183">
        <f>SUMIF('Ppto. I&amp;M+MF+C&amp;SE+I&amp;CT'!L:L,'Inv. y conoc.'!B29,'Ppto. I&amp;M+MF+C&amp;SE+I&amp;CT'!N:N)</f>
        <v>0</v>
      </c>
    </row>
    <row r="30" spans="1:9" s="8" customFormat="1" ht="13.5" customHeight="1">
      <c r="A30" s="70">
        <v>29</v>
      </c>
      <c r="B30" s="161"/>
      <c r="C30" s="161"/>
      <c r="D30" s="161"/>
      <c r="E30" s="161"/>
      <c r="F30" s="161"/>
      <c r="G30" s="161"/>
      <c r="H30" s="161"/>
      <c r="I30" s="183">
        <f>SUMIF('Ppto. I&amp;M+MF+C&amp;SE+I&amp;CT'!L:L,'Inv. y conoc.'!B30,'Ppto. I&amp;M+MF+C&amp;SE+I&amp;CT'!N:N)</f>
        <v>0</v>
      </c>
    </row>
    <row r="31" spans="1:9" s="8" customFormat="1" ht="13.5" customHeight="1">
      <c r="A31" s="70">
        <v>30</v>
      </c>
      <c r="B31" s="161"/>
      <c r="C31" s="161"/>
      <c r="D31" s="161"/>
      <c r="E31" s="161"/>
      <c r="F31" s="161"/>
      <c r="G31" s="161"/>
      <c r="H31" s="161"/>
      <c r="I31" s="183">
        <f>SUMIF('Ppto. I&amp;M+MF+C&amp;SE+I&amp;CT'!L:L,'Inv. y conoc.'!B31,'Ppto. I&amp;M+MF+C&amp;SE+I&amp;CT'!N:N)</f>
        <v>0</v>
      </c>
    </row>
    <row r="32" spans="1:9" ht="13.5" customHeight="1">
      <c r="A32" s="70">
        <v>31</v>
      </c>
      <c r="B32" s="176"/>
      <c r="C32" s="176"/>
      <c r="D32" s="176"/>
      <c r="E32" s="176"/>
      <c r="F32" s="176"/>
      <c r="G32" s="176"/>
      <c r="H32" s="176"/>
      <c r="I32" s="183">
        <f>SUMIF('Ppto. I&amp;M+MF+C&amp;SE+I&amp;CT'!L:L,'Inv. y conoc.'!B32,'Ppto. I&amp;M+MF+C&amp;SE+I&amp;CT'!N:N)</f>
        <v>0</v>
      </c>
    </row>
    <row r="33" spans="1:9" ht="13.5" customHeight="1">
      <c r="A33" s="70">
        <v>32</v>
      </c>
      <c r="B33" s="176"/>
      <c r="C33" s="176"/>
      <c r="D33" s="176"/>
      <c r="E33" s="176"/>
      <c r="F33" s="176"/>
      <c r="G33" s="176"/>
      <c r="H33" s="176"/>
      <c r="I33" s="183">
        <f>SUMIF('Ppto. I&amp;M+MF+C&amp;SE+I&amp;CT'!L:L,'Inv. y conoc.'!B33,'Ppto. I&amp;M+MF+C&amp;SE+I&amp;CT'!N:N)</f>
        <v>0</v>
      </c>
    </row>
    <row r="34" spans="1:9" ht="13.5" customHeight="1">
      <c r="A34" s="70">
        <v>33</v>
      </c>
      <c r="B34" s="176"/>
      <c r="C34" s="176"/>
      <c r="D34" s="176"/>
      <c r="E34" s="176"/>
      <c r="F34" s="176"/>
      <c r="G34" s="176"/>
      <c r="H34" s="176"/>
      <c r="I34" s="183">
        <f>SUMIF('Ppto. I&amp;M+MF+C&amp;SE+I&amp;CT'!L:L,'Inv. y conoc.'!B34,'Ppto. I&amp;M+MF+C&amp;SE+I&amp;CT'!N:N)</f>
        <v>0</v>
      </c>
    </row>
    <row r="35" spans="1:9" ht="13.5" customHeight="1">
      <c r="A35" s="70">
        <v>34</v>
      </c>
      <c r="B35" s="176"/>
      <c r="C35" s="176"/>
      <c r="D35" s="176"/>
      <c r="E35" s="176"/>
      <c r="F35" s="176"/>
      <c r="G35" s="176"/>
      <c r="H35" s="176"/>
      <c r="I35" s="183">
        <f>SUMIF('Ppto. I&amp;M+MF+C&amp;SE+I&amp;CT'!L:L,'Inv. y conoc.'!B35,'Ppto. I&amp;M+MF+C&amp;SE+I&amp;CT'!N:N)</f>
        <v>0</v>
      </c>
    </row>
    <row r="36" spans="1:9" ht="13.5" customHeight="1">
      <c r="A36" s="70">
        <v>35</v>
      </c>
      <c r="B36" s="176"/>
      <c r="C36" s="176"/>
      <c r="D36" s="176"/>
      <c r="E36" s="176"/>
      <c r="F36" s="176"/>
      <c r="G36" s="176"/>
      <c r="H36" s="176"/>
      <c r="I36" s="183">
        <f>SUMIF('Ppto. I&amp;M+MF+C&amp;SE+I&amp;CT'!L:L,'Inv. y conoc.'!B36,'Ppto. I&amp;M+MF+C&amp;SE+I&amp;CT'!N:N)</f>
        <v>0</v>
      </c>
    </row>
    <row r="37" spans="1:9" ht="13.5" customHeight="1">
      <c r="A37" s="70">
        <v>36</v>
      </c>
      <c r="B37" s="176"/>
      <c r="C37" s="176"/>
      <c r="D37" s="176"/>
      <c r="E37" s="176"/>
      <c r="F37" s="176"/>
      <c r="G37" s="176"/>
      <c r="H37" s="176"/>
      <c r="I37" s="183">
        <f>SUMIF('Ppto. I&amp;M+MF+C&amp;SE+I&amp;CT'!L:L,'Inv. y conoc.'!B37,'Ppto. I&amp;M+MF+C&amp;SE+I&amp;CT'!N:N)</f>
        <v>0</v>
      </c>
    </row>
    <row r="38" spans="1:9" ht="13.5" customHeight="1">
      <c r="A38" s="70">
        <v>37</v>
      </c>
      <c r="B38" s="176"/>
      <c r="C38" s="176"/>
      <c r="D38" s="176"/>
      <c r="E38" s="176"/>
      <c r="F38" s="176"/>
      <c r="G38" s="176"/>
      <c r="H38" s="176"/>
      <c r="I38" s="183">
        <f>SUMIF('Ppto. I&amp;M+MF+C&amp;SE+I&amp;CT'!L:L,'Inv. y conoc.'!B38,'Ppto. I&amp;M+MF+C&amp;SE+I&amp;CT'!N:N)</f>
        <v>0</v>
      </c>
    </row>
    <row r="39" spans="1:9" ht="13.5" customHeight="1">
      <c r="A39" s="70">
        <v>38</v>
      </c>
      <c r="B39" s="176"/>
      <c r="C39" s="176"/>
      <c r="D39" s="176"/>
      <c r="E39" s="176"/>
      <c r="F39" s="176"/>
      <c r="G39" s="176"/>
      <c r="H39" s="176"/>
      <c r="I39" s="183">
        <f>SUMIF('Ppto. I&amp;M+MF+C&amp;SE+I&amp;CT'!L:L,'Inv. y conoc.'!B39,'Ppto. I&amp;M+MF+C&amp;SE+I&amp;CT'!N:N)</f>
        <v>0</v>
      </c>
    </row>
    <row r="40" spans="1:9" ht="13.5" customHeight="1">
      <c r="A40" s="70">
        <v>39</v>
      </c>
      <c r="B40" s="176"/>
      <c r="C40" s="176"/>
      <c r="D40" s="176"/>
      <c r="E40" s="176"/>
      <c r="F40" s="176"/>
      <c r="G40" s="176"/>
      <c r="H40" s="176"/>
      <c r="I40" s="183">
        <f>SUMIF('Ppto. I&amp;M+MF+C&amp;SE+I&amp;CT'!L:L,'Inv. y conoc.'!B40,'Ppto. I&amp;M+MF+C&amp;SE+I&amp;CT'!N:N)</f>
        <v>0</v>
      </c>
    </row>
    <row r="41" spans="1:9" ht="13.5" customHeight="1">
      <c r="A41" s="70">
        <v>40</v>
      </c>
      <c r="B41" s="176"/>
      <c r="C41" s="176"/>
      <c r="D41" s="176"/>
      <c r="E41" s="176"/>
      <c r="F41" s="176"/>
      <c r="G41" s="176"/>
      <c r="H41" s="176"/>
      <c r="I41" s="183">
        <f>SUMIF('Ppto. I&amp;M+MF+C&amp;SE+I&amp;CT'!L:L,'Inv. y conoc.'!B41,'Ppto. I&amp;M+MF+C&amp;SE+I&amp;CT'!N:N)</f>
        <v>0</v>
      </c>
    </row>
    <row r="42" spans="1:9" ht="13.5" customHeight="1">
      <c r="A42" s="70">
        <v>41</v>
      </c>
      <c r="B42" s="176"/>
      <c r="C42" s="176"/>
      <c r="D42" s="176"/>
      <c r="E42" s="176"/>
      <c r="F42" s="176"/>
      <c r="G42" s="176"/>
      <c r="H42" s="176"/>
      <c r="I42" s="183">
        <f>SUMIF('Ppto. I&amp;M+MF+C&amp;SE+I&amp;CT'!L:L,'Inv. y conoc.'!B42,'Ppto. I&amp;M+MF+C&amp;SE+I&amp;CT'!N:N)</f>
        <v>0</v>
      </c>
    </row>
    <row r="43" spans="1:9" ht="13.5" customHeight="1">
      <c r="A43" s="70">
        <v>42</v>
      </c>
      <c r="B43" s="176"/>
      <c r="C43" s="176"/>
      <c r="D43" s="176"/>
      <c r="E43" s="176"/>
      <c r="F43" s="176"/>
      <c r="G43" s="176"/>
      <c r="H43" s="176"/>
      <c r="I43" s="183">
        <f>SUMIF('Ppto. I&amp;M+MF+C&amp;SE+I&amp;CT'!L:L,'Inv. y conoc.'!B43,'Ppto. I&amp;M+MF+C&amp;SE+I&amp;CT'!N:N)</f>
        <v>0</v>
      </c>
    </row>
    <row r="44" spans="1:9" ht="13.5" customHeight="1">
      <c r="A44" s="70">
        <v>43</v>
      </c>
      <c r="B44" s="176"/>
      <c r="C44" s="176"/>
      <c r="D44" s="176"/>
      <c r="E44" s="176"/>
      <c r="F44" s="176"/>
      <c r="G44" s="176"/>
      <c r="H44" s="176"/>
      <c r="I44" s="183">
        <f>SUMIF('Ppto. I&amp;M+MF+C&amp;SE+I&amp;CT'!L:L,'Inv. y conoc.'!B44,'Ppto. I&amp;M+MF+C&amp;SE+I&amp;CT'!N:N)</f>
        <v>0</v>
      </c>
    </row>
    <row r="45" spans="1:9" ht="13.5" customHeight="1">
      <c r="A45" s="70">
        <v>44</v>
      </c>
      <c r="B45" s="176"/>
      <c r="C45" s="176"/>
      <c r="D45" s="176"/>
      <c r="E45" s="176"/>
      <c r="F45" s="176"/>
      <c r="G45" s="176"/>
      <c r="H45" s="176"/>
      <c r="I45" s="183">
        <f>SUMIF('Ppto. I&amp;M+MF+C&amp;SE+I&amp;CT'!L:L,'Inv. y conoc.'!B45,'Ppto. I&amp;M+MF+C&amp;SE+I&amp;CT'!N:N)</f>
        <v>0</v>
      </c>
    </row>
    <row r="46" spans="1:9" ht="13.5" customHeight="1">
      <c r="A46" s="70">
        <v>45</v>
      </c>
      <c r="B46" s="176"/>
      <c r="C46" s="176"/>
      <c r="D46" s="176"/>
      <c r="E46" s="176"/>
      <c r="F46" s="176"/>
      <c r="G46" s="176"/>
      <c r="H46" s="176"/>
      <c r="I46" s="183">
        <f>SUMIF('Ppto. I&amp;M+MF+C&amp;SE+I&amp;CT'!L:L,'Inv. y conoc.'!B46,'Ppto. I&amp;M+MF+C&amp;SE+I&amp;CT'!N:N)</f>
        <v>0</v>
      </c>
    </row>
    <row r="47" spans="1:9" ht="13.5" customHeight="1">
      <c r="A47" s="70">
        <v>46</v>
      </c>
      <c r="B47" s="176"/>
      <c r="C47" s="176"/>
      <c r="D47" s="176"/>
      <c r="E47" s="176"/>
      <c r="F47" s="176"/>
      <c r="G47" s="176"/>
      <c r="H47" s="176"/>
      <c r="I47" s="183">
        <f>SUMIF('Ppto. I&amp;M+MF+C&amp;SE+I&amp;CT'!L:L,'Inv. y conoc.'!B47,'Ppto. I&amp;M+MF+C&amp;SE+I&amp;CT'!N:N)</f>
        <v>0</v>
      </c>
    </row>
    <row r="48" spans="1:9" ht="13.5" customHeight="1">
      <c r="A48" s="70">
        <v>47</v>
      </c>
      <c r="B48" s="176"/>
      <c r="C48" s="176"/>
      <c r="D48" s="176"/>
      <c r="E48" s="176"/>
      <c r="F48" s="176"/>
      <c r="G48" s="176"/>
      <c r="H48" s="176"/>
      <c r="I48" s="183">
        <f>SUMIF('Ppto. I&amp;M+MF+C&amp;SE+I&amp;CT'!L:L,'Inv. y conoc.'!B48,'Ppto. I&amp;M+MF+C&amp;SE+I&amp;CT'!N:N)</f>
        <v>0</v>
      </c>
    </row>
    <row r="49" spans="1:9" ht="13.5" customHeight="1">
      <c r="A49" s="70">
        <v>48</v>
      </c>
      <c r="B49" s="176"/>
      <c r="C49" s="176"/>
      <c r="D49" s="176"/>
      <c r="E49" s="176"/>
      <c r="F49" s="176"/>
      <c r="G49" s="176"/>
      <c r="H49" s="176"/>
      <c r="I49" s="183">
        <f>SUMIF('Ppto. I&amp;M+MF+C&amp;SE+I&amp;CT'!L:L,'Inv. y conoc.'!B49,'Ppto. I&amp;M+MF+C&amp;SE+I&amp;CT'!N:N)</f>
        <v>0</v>
      </c>
    </row>
    <row r="50" spans="1:9" ht="13.5" customHeight="1">
      <c r="A50" s="70">
        <v>49</v>
      </c>
      <c r="B50" s="176"/>
      <c r="C50" s="176"/>
      <c r="D50" s="176"/>
      <c r="E50" s="176"/>
      <c r="F50" s="176"/>
      <c r="G50" s="176"/>
      <c r="H50" s="176"/>
      <c r="I50" s="183">
        <f>SUMIF('Ppto. I&amp;M+MF+C&amp;SE+I&amp;CT'!L:L,'Inv. y conoc.'!B50,'Ppto. I&amp;M+MF+C&amp;SE+I&amp;CT'!N:N)</f>
        <v>0</v>
      </c>
    </row>
    <row r="51" spans="1:9" ht="13.5" customHeight="1">
      <c r="A51" s="70">
        <v>50</v>
      </c>
      <c r="B51" s="176"/>
      <c r="C51" s="176"/>
      <c r="D51" s="176"/>
      <c r="E51" s="176"/>
      <c r="F51" s="176"/>
      <c r="G51" s="176"/>
      <c r="H51" s="176"/>
      <c r="I51" s="183">
        <f>SUMIF('Ppto. I&amp;M+MF+C&amp;SE+I&amp;CT'!L:L,'Inv. y conoc.'!B51,'Ppto. I&amp;M+MF+C&amp;SE+I&amp;CT'!N:N)</f>
        <v>0</v>
      </c>
    </row>
    <row r="52" spans="1:9" ht="13.5" customHeight="1">
      <c r="A52" s="70">
        <v>51</v>
      </c>
      <c r="B52" s="176"/>
      <c r="C52" s="176"/>
      <c r="D52" s="176"/>
      <c r="E52" s="176"/>
      <c r="F52" s="176"/>
      <c r="G52" s="176"/>
      <c r="H52" s="176"/>
      <c r="I52" s="183">
        <f>SUMIF('Ppto. I&amp;M+MF+C&amp;SE+I&amp;CT'!L:L,'Inv. y conoc.'!B52,'Ppto. I&amp;M+MF+C&amp;SE+I&amp;CT'!N:N)</f>
        <v>0</v>
      </c>
    </row>
    <row r="53" spans="1:9" ht="13.5" customHeight="1">
      <c r="A53" s="70">
        <v>52</v>
      </c>
      <c r="B53" s="176"/>
      <c r="C53" s="176"/>
      <c r="D53" s="176"/>
      <c r="E53" s="176"/>
      <c r="F53" s="176"/>
      <c r="G53" s="176"/>
      <c r="H53" s="176"/>
      <c r="I53" s="183">
        <f>SUMIF('Ppto. I&amp;M+MF+C&amp;SE+I&amp;CT'!L:L,'Inv. y conoc.'!B53,'Ppto. I&amp;M+MF+C&amp;SE+I&amp;CT'!N:N)</f>
        <v>0</v>
      </c>
    </row>
    <row r="54" spans="1:9" ht="13.5" customHeight="1">
      <c r="A54" s="70">
        <v>53</v>
      </c>
      <c r="B54" s="176"/>
      <c r="C54" s="176"/>
      <c r="D54" s="176"/>
      <c r="E54" s="176"/>
      <c r="F54" s="176"/>
      <c r="G54" s="176"/>
      <c r="H54" s="176"/>
      <c r="I54" s="183">
        <f>SUMIF('Ppto. I&amp;M+MF+C&amp;SE+I&amp;CT'!L:L,'Inv. y conoc.'!B54,'Ppto. I&amp;M+MF+C&amp;SE+I&amp;CT'!N:N)</f>
        <v>0</v>
      </c>
    </row>
    <row r="55" spans="1:9" ht="13.5" customHeight="1">
      <c r="A55" s="70">
        <v>54</v>
      </c>
      <c r="B55" s="176"/>
      <c r="C55" s="176"/>
      <c r="D55" s="176"/>
      <c r="E55" s="176"/>
      <c r="F55" s="176"/>
      <c r="G55" s="176"/>
      <c r="H55" s="176"/>
      <c r="I55" s="183">
        <f>SUMIF('Ppto. I&amp;M+MF+C&amp;SE+I&amp;CT'!L:L,'Inv. y conoc.'!B55,'Ppto. I&amp;M+MF+C&amp;SE+I&amp;CT'!N:N)</f>
        <v>0</v>
      </c>
    </row>
    <row r="56" spans="1:9" ht="13.5" customHeight="1">
      <c r="A56" s="70">
        <v>55</v>
      </c>
      <c r="B56" s="176"/>
      <c r="C56" s="176"/>
      <c r="D56" s="176"/>
      <c r="E56" s="176"/>
      <c r="F56" s="176"/>
      <c r="G56" s="176"/>
      <c r="H56" s="176"/>
      <c r="I56" s="183">
        <f>SUMIF('Ppto. I&amp;M+MF+C&amp;SE+I&amp;CT'!L:L,'Inv. y conoc.'!B56,'Ppto. I&amp;M+MF+C&amp;SE+I&amp;CT'!N:N)</f>
        <v>0</v>
      </c>
    </row>
    <row r="57" spans="1:9" ht="13.5" customHeight="1">
      <c r="A57" s="70">
        <v>56</v>
      </c>
      <c r="B57" s="176"/>
      <c r="C57" s="176"/>
      <c r="D57" s="176"/>
      <c r="E57" s="176"/>
      <c r="F57" s="176"/>
      <c r="G57" s="176"/>
      <c r="H57" s="176"/>
      <c r="I57" s="183">
        <f>SUMIF('Ppto. I&amp;M+MF+C&amp;SE+I&amp;CT'!L:L,'Inv. y conoc.'!B57,'Ppto. I&amp;M+MF+C&amp;SE+I&amp;CT'!N:N)</f>
        <v>0</v>
      </c>
    </row>
    <row r="58" spans="1:9" ht="13.5" customHeight="1">
      <c r="A58" s="70">
        <v>57</v>
      </c>
      <c r="B58" s="176"/>
      <c r="C58" s="176"/>
      <c r="D58" s="176"/>
      <c r="E58" s="176"/>
      <c r="F58" s="176"/>
      <c r="G58" s="176"/>
      <c r="H58" s="176"/>
      <c r="I58" s="183">
        <f>SUMIF('Ppto. I&amp;M+MF+C&amp;SE+I&amp;CT'!L:L,'Inv. y conoc.'!B58,'Ppto. I&amp;M+MF+C&amp;SE+I&amp;CT'!N:N)</f>
        <v>0</v>
      </c>
    </row>
    <row r="59" spans="1:9" ht="13.5" customHeight="1">
      <c r="A59" s="70">
        <v>58</v>
      </c>
      <c r="B59" s="176"/>
      <c r="C59" s="176"/>
      <c r="D59" s="176"/>
      <c r="E59" s="176"/>
      <c r="F59" s="176"/>
      <c r="G59" s="176"/>
      <c r="H59" s="176"/>
      <c r="I59" s="183">
        <f>SUMIF('Ppto. I&amp;M+MF+C&amp;SE+I&amp;CT'!L:L,'Inv. y conoc.'!B59,'Ppto. I&amp;M+MF+C&amp;SE+I&amp;CT'!N:N)</f>
        <v>0</v>
      </c>
    </row>
    <row r="60" spans="1:9" ht="13.5" customHeight="1">
      <c r="A60" s="70">
        <v>59</v>
      </c>
      <c r="B60" s="176"/>
      <c r="C60" s="176"/>
      <c r="D60" s="176"/>
      <c r="E60" s="176"/>
      <c r="F60" s="176"/>
      <c r="G60" s="176"/>
      <c r="H60" s="176"/>
      <c r="I60" s="183">
        <f>SUMIF('Ppto. I&amp;M+MF+C&amp;SE+I&amp;CT'!L:L,'Inv. y conoc.'!B60,'Ppto. I&amp;M+MF+C&amp;SE+I&amp;CT'!N:N)</f>
        <v>0</v>
      </c>
    </row>
    <row r="61" spans="1:9" ht="13.5" customHeight="1">
      <c r="A61" s="70">
        <v>60</v>
      </c>
      <c r="B61" s="176"/>
      <c r="C61" s="176"/>
      <c r="D61" s="176"/>
      <c r="E61" s="176"/>
      <c r="F61" s="176"/>
      <c r="G61" s="176"/>
      <c r="H61" s="176"/>
      <c r="I61" s="183">
        <f>SUMIF('Ppto. I&amp;M+MF+C&amp;SE+I&amp;CT'!L:L,'Inv. y conoc.'!B61,'Ppto. I&amp;M+MF+C&amp;SE+I&amp;CT'!N:N)</f>
        <v>0</v>
      </c>
    </row>
    <row r="62" spans="1:9" ht="13.5" customHeight="1">
      <c r="A62" s="70">
        <v>61</v>
      </c>
      <c r="B62" s="176"/>
      <c r="C62" s="176"/>
      <c r="D62" s="176"/>
      <c r="E62" s="176"/>
      <c r="F62" s="176"/>
      <c r="G62" s="176"/>
      <c r="H62" s="176"/>
      <c r="I62" s="183">
        <f>SUMIF('Ppto. I&amp;M+MF+C&amp;SE+I&amp;CT'!L:L,'Inv. y conoc.'!B62,'Ppto. I&amp;M+MF+C&amp;SE+I&amp;CT'!N:N)</f>
        <v>0</v>
      </c>
    </row>
    <row r="63" spans="1:9" ht="13.5" customHeight="1">
      <c r="A63" s="70">
        <v>62</v>
      </c>
      <c r="B63" s="176"/>
      <c r="C63" s="176"/>
      <c r="D63" s="176"/>
      <c r="E63" s="176"/>
      <c r="F63" s="176"/>
      <c r="G63" s="176"/>
      <c r="H63" s="176"/>
      <c r="I63" s="183">
        <f>SUMIF('Ppto. I&amp;M+MF+C&amp;SE+I&amp;CT'!L:L,'Inv. y conoc.'!B63,'Ppto. I&amp;M+MF+C&amp;SE+I&amp;CT'!N:N)</f>
        <v>0</v>
      </c>
    </row>
    <row r="64" spans="1:9" ht="13.5" customHeight="1">
      <c r="A64" s="70">
        <v>63</v>
      </c>
      <c r="B64" s="176"/>
      <c r="C64" s="176"/>
      <c r="D64" s="176"/>
      <c r="E64" s="176"/>
      <c r="F64" s="176"/>
      <c r="G64" s="176"/>
      <c r="H64" s="176"/>
      <c r="I64" s="183">
        <f>SUMIF('Ppto. I&amp;M+MF+C&amp;SE+I&amp;CT'!L:L,'Inv. y conoc.'!B64,'Ppto. I&amp;M+MF+C&amp;SE+I&amp;CT'!N:N)</f>
        <v>0</v>
      </c>
    </row>
    <row r="65" spans="1:9" ht="13.5" customHeight="1">
      <c r="A65" s="70">
        <v>64</v>
      </c>
      <c r="B65" s="176"/>
      <c r="C65" s="176"/>
      <c r="D65" s="176"/>
      <c r="E65" s="176"/>
      <c r="F65" s="176"/>
      <c r="G65" s="176"/>
      <c r="H65" s="176"/>
      <c r="I65" s="183">
        <f>SUMIF('Ppto. I&amp;M+MF+C&amp;SE+I&amp;CT'!L:L,'Inv. y conoc.'!B65,'Ppto. I&amp;M+MF+C&amp;SE+I&amp;CT'!N:N)</f>
        <v>0</v>
      </c>
    </row>
    <row r="66" spans="1:9" ht="13.5" customHeight="1">
      <c r="A66" s="70">
        <v>65</v>
      </c>
      <c r="B66" s="176"/>
      <c r="C66" s="176"/>
      <c r="D66" s="176"/>
      <c r="E66" s="176"/>
      <c r="F66" s="176"/>
      <c r="G66" s="176"/>
      <c r="H66" s="176"/>
      <c r="I66" s="183">
        <f>SUMIF('Ppto. I&amp;M+MF+C&amp;SE+I&amp;CT'!L:L,'Inv. y conoc.'!B66,'Ppto. I&amp;M+MF+C&amp;SE+I&amp;CT'!N:N)</f>
        <v>0</v>
      </c>
    </row>
    <row r="67" spans="1:9" ht="13.5" customHeight="1">
      <c r="A67" s="70">
        <v>66</v>
      </c>
      <c r="B67" s="176"/>
      <c r="C67" s="176"/>
      <c r="D67" s="176"/>
      <c r="E67" s="176"/>
      <c r="F67" s="176"/>
      <c r="G67" s="176"/>
      <c r="H67" s="176"/>
      <c r="I67" s="183">
        <f>SUMIF('Ppto. I&amp;M+MF+C&amp;SE+I&amp;CT'!L:L,'Inv. y conoc.'!B67,'Ppto. I&amp;M+MF+C&amp;SE+I&amp;CT'!N:N)</f>
        <v>0</v>
      </c>
    </row>
    <row r="68" spans="1:9" ht="13.5" customHeight="1">
      <c r="A68" s="70">
        <v>67</v>
      </c>
      <c r="B68" s="176"/>
      <c r="C68" s="176"/>
      <c r="D68" s="176"/>
      <c r="E68" s="176"/>
      <c r="F68" s="176"/>
      <c r="G68" s="176"/>
      <c r="H68" s="176"/>
      <c r="I68" s="183">
        <f>SUMIF('Ppto. I&amp;M+MF+C&amp;SE+I&amp;CT'!L:L,'Inv. y conoc.'!B68,'Ppto. I&amp;M+MF+C&amp;SE+I&amp;CT'!N:N)</f>
        <v>0</v>
      </c>
    </row>
    <row r="69" spans="1:9" ht="13.5" customHeight="1">
      <c r="A69" s="70">
        <v>68</v>
      </c>
      <c r="B69" s="176"/>
      <c r="C69" s="176"/>
      <c r="D69" s="176"/>
      <c r="E69" s="176"/>
      <c r="F69" s="176"/>
      <c r="G69" s="176"/>
      <c r="H69" s="176"/>
      <c r="I69" s="183">
        <f>SUMIF('Ppto. I&amp;M+MF+C&amp;SE+I&amp;CT'!L:L,'Inv. y conoc.'!B69,'Ppto. I&amp;M+MF+C&amp;SE+I&amp;CT'!N:N)</f>
        <v>0</v>
      </c>
    </row>
    <row r="70" spans="1:9" ht="13.5" customHeight="1">
      <c r="A70" s="70">
        <v>69</v>
      </c>
      <c r="B70" s="176"/>
      <c r="C70" s="176"/>
      <c r="D70" s="176"/>
      <c r="E70" s="176"/>
      <c r="F70" s="176"/>
      <c r="G70" s="176"/>
      <c r="H70" s="176"/>
      <c r="I70" s="183">
        <f>SUMIF('Ppto. I&amp;M+MF+C&amp;SE+I&amp;CT'!L:L,'Inv. y conoc.'!B70,'Ppto. I&amp;M+MF+C&amp;SE+I&amp;CT'!N:N)</f>
        <v>0</v>
      </c>
    </row>
    <row r="71" spans="1:9" ht="13.5" customHeight="1">
      <c r="A71" s="70">
        <v>70</v>
      </c>
      <c r="B71" s="176"/>
      <c r="C71" s="176"/>
      <c r="D71" s="176"/>
      <c r="E71" s="176"/>
      <c r="F71" s="176"/>
      <c r="G71" s="176"/>
      <c r="H71" s="176"/>
      <c r="I71" s="183">
        <f>SUMIF('Ppto. I&amp;M+MF+C&amp;SE+I&amp;CT'!L:L,'Inv. y conoc.'!B71,'Ppto. I&amp;M+MF+C&amp;SE+I&amp;CT'!N:N)</f>
        <v>0</v>
      </c>
    </row>
    <row r="72" spans="1:9" ht="13.5" customHeight="1">
      <c r="A72" s="70">
        <v>71</v>
      </c>
      <c r="B72" s="176"/>
      <c r="C72" s="176"/>
      <c r="D72" s="176"/>
      <c r="E72" s="176"/>
      <c r="F72" s="176"/>
      <c r="G72" s="176"/>
      <c r="H72" s="176"/>
      <c r="I72" s="183">
        <f>SUMIF('Ppto. I&amp;M+MF+C&amp;SE+I&amp;CT'!L:L,'Inv. y conoc.'!B72,'Ppto. I&amp;M+MF+C&amp;SE+I&amp;CT'!N:N)</f>
        <v>0</v>
      </c>
    </row>
    <row r="73" spans="1:9" ht="13.5" customHeight="1">
      <c r="A73" s="70">
        <v>72</v>
      </c>
      <c r="B73" s="176"/>
      <c r="C73" s="176"/>
      <c r="D73" s="176"/>
      <c r="E73" s="176"/>
      <c r="F73" s="176"/>
      <c r="G73" s="176"/>
      <c r="H73" s="176"/>
      <c r="I73" s="183">
        <f>SUMIF('Ppto. I&amp;M+MF+C&amp;SE+I&amp;CT'!L:L,'Inv. y conoc.'!B73,'Ppto. I&amp;M+MF+C&amp;SE+I&amp;CT'!N:N)</f>
        <v>0</v>
      </c>
    </row>
    <row r="74" spans="1:9" ht="13.5" customHeight="1">
      <c r="A74" s="70">
        <v>73</v>
      </c>
      <c r="B74" s="176"/>
      <c r="C74" s="176"/>
      <c r="D74" s="176"/>
      <c r="E74" s="176"/>
      <c r="F74" s="176"/>
      <c r="G74" s="176"/>
      <c r="H74" s="176"/>
      <c r="I74" s="183">
        <f>SUMIF('Ppto. I&amp;M+MF+C&amp;SE+I&amp;CT'!L:L,'Inv. y conoc.'!B74,'Ppto. I&amp;M+MF+C&amp;SE+I&amp;CT'!N:N)</f>
        <v>0</v>
      </c>
    </row>
    <row r="75" spans="1:9" ht="13.5" customHeight="1">
      <c r="A75" s="70">
        <v>74</v>
      </c>
      <c r="B75" s="176"/>
      <c r="C75" s="176"/>
      <c r="D75" s="176"/>
      <c r="E75" s="176"/>
      <c r="F75" s="176"/>
      <c r="G75" s="176"/>
      <c r="H75" s="176"/>
      <c r="I75" s="183">
        <f>SUMIF('Ppto. I&amp;M+MF+C&amp;SE+I&amp;CT'!L:L,'Inv. y conoc.'!B75,'Ppto. I&amp;M+MF+C&amp;SE+I&amp;CT'!N:N)</f>
        <v>0</v>
      </c>
    </row>
    <row r="76" spans="1:9" ht="13.5" customHeight="1">
      <c r="A76" s="70">
        <v>75</v>
      </c>
      <c r="B76" s="176"/>
      <c r="C76" s="176"/>
      <c r="D76" s="176"/>
      <c r="E76" s="176"/>
      <c r="F76" s="176"/>
      <c r="G76" s="176"/>
      <c r="H76" s="176"/>
      <c r="I76" s="183">
        <f>SUMIF('Ppto. I&amp;M+MF+C&amp;SE+I&amp;CT'!L:L,'Inv. y conoc.'!B76,'Ppto. I&amp;M+MF+C&amp;SE+I&amp;CT'!N:N)</f>
        <v>0</v>
      </c>
    </row>
    <row r="77" spans="1:9" ht="13.5" customHeight="1">
      <c r="A77" s="70">
        <v>76</v>
      </c>
      <c r="B77" s="176"/>
      <c r="C77" s="176"/>
      <c r="D77" s="176"/>
      <c r="E77" s="176"/>
      <c r="F77" s="176"/>
      <c r="G77" s="176"/>
      <c r="H77" s="176"/>
      <c r="I77" s="183">
        <f>SUMIF('Ppto. I&amp;M+MF+C&amp;SE+I&amp;CT'!L:L,'Inv. y conoc.'!B77,'Ppto. I&amp;M+MF+C&amp;SE+I&amp;CT'!N:N)</f>
        <v>0</v>
      </c>
    </row>
    <row r="78" spans="1:9" ht="13.5" customHeight="1">
      <c r="A78" s="70">
        <v>77</v>
      </c>
      <c r="B78" s="176"/>
      <c r="C78" s="176"/>
      <c r="D78" s="176"/>
      <c r="E78" s="176"/>
      <c r="F78" s="176"/>
      <c r="G78" s="176"/>
      <c r="H78" s="176"/>
      <c r="I78" s="183">
        <f>SUMIF('Ppto. I&amp;M+MF+C&amp;SE+I&amp;CT'!L:L,'Inv. y conoc.'!B78,'Ppto. I&amp;M+MF+C&amp;SE+I&amp;CT'!N:N)</f>
        <v>0</v>
      </c>
    </row>
    <row r="79" spans="1:9" ht="13.5" customHeight="1">
      <c r="A79" s="70">
        <v>78</v>
      </c>
      <c r="B79" s="176"/>
      <c r="C79" s="176"/>
      <c r="D79" s="176"/>
      <c r="E79" s="176"/>
      <c r="F79" s="176"/>
      <c r="G79" s="176"/>
      <c r="H79" s="176"/>
      <c r="I79" s="183">
        <f>SUMIF('Ppto. I&amp;M+MF+C&amp;SE+I&amp;CT'!L:L,'Inv. y conoc.'!B79,'Ppto. I&amp;M+MF+C&amp;SE+I&amp;CT'!N:N)</f>
        <v>0</v>
      </c>
    </row>
    <row r="80" spans="1:9" ht="13.5" customHeight="1">
      <c r="A80" s="70">
        <v>79</v>
      </c>
      <c r="B80" s="176"/>
      <c r="C80" s="176"/>
      <c r="D80" s="176"/>
      <c r="E80" s="176"/>
      <c r="F80" s="176"/>
      <c r="G80" s="176"/>
      <c r="H80" s="176"/>
      <c r="I80" s="183">
        <f>SUMIF('Ppto. I&amp;M+MF+C&amp;SE+I&amp;CT'!L:L,'Inv. y conoc.'!B80,'Ppto. I&amp;M+MF+C&amp;SE+I&amp;CT'!N:N)</f>
        <v>0</v>
      </c>
    </row>
    <row r="81" spans="1:9" ht="13.5" customHeight="1">
      <c r="A81" s="70">
        <v>80</v>
      </c>
      <c r="B81" s="176"/>
      <c r="C81" s="176"/>
      <c r="D81" s="176"/>
      <c r="E81" s="176"/>
      <c r="F81" s="176"/>
      <c r="G81" s="176"/>
      <c r="H81" s="176"/>
      <c r="I81" s="183">
        <f>SUMIF('Ppto. I&amp;M+MF+C&amp;SE+I&amp;CT'!L:L,'Inv. y conoc.'!B81,'Ppto. I&amp;M+MF+C&amp;SE+I&amp;CT'!N:N)</f>
        <v>0</v>
      </c>
    </row>
    <row r="82" spans="1:9" ht="13.5" customHeight="1">
      <c r="A82" s="70">
        <v>81</v>
      </c>
      <c r="B82" s="176"/>
      <c r="C82" s="176"/>
      <c r="D82" s="176"/>
      <c r="E82" s="176"/>
      <c r="F82" s="176"/>
      <c r="G82" s="176"/>
      <c r="H82" s="176"/>
      <c r="I82" s="183">
        <f>SUMIF('Ppto. I&amp;M+MF+C&amp;SE+I&amp;CT'!L:L,'Inv. y conoc.'!B82,'Ppto. I&amp;M+MF+C&amp;SE+I&amp;CT'!N:N)</f>
        <v>0</v>
      </c>
    </row>
    <row r="83" spans="1:9" ht="13.5" customHeight="1">
      <c r="A83" s="70">
        <v>82</v>
      </c>
      <c r="B83" s="176"/>
      <c r="C83" s="176"/>
      <c r="D83" s="176"/>
      <c r="E83" s="176"/>
      <c r="F83" s="176"/>
      <c r="G83" s="176"/>
      <c r="H83" s="176"/>
      <c r="I83" s="183">
        <f>SUMIF('Ppto. I&amp;M+MF+C&amp;SE+I&amp;CT'!L:L,'Inv. y conoc.'!B83,'Ppto. I&amp;M+MF+C&amp;SE+I&amp;CT'!N:N)</f>
        <v>0</v>
      </c>
    </row>
    <row r="84" spans="1:9" ht="13.5" customHeight="1">
      <c r="A84" s="70">
        <v>83</v>
      </c>
      <c r="B84" s="176"/>
      <c r="C84" s="176"/>
      <c r="D84" s="176"/>
      <c r="E84" s="176"/>
      <c r="F84" s="176"/>
      <c r="G84" s="176"/>
      <c r="H84" s="176"/>
      <c r="I84" s="183">
        <f>SUMIF('Ppto. I&amp;M+MF+C&amp;SE+I&amp;CT'!L:L,'Inv. y conoc.'!B84,'Ppto. I&amp;M+MF+C&amp;SE+I&amp;CT'!N:N)</f>
        <v>0</v>
      </c>
    </row>
    <row r="85" spans="1:9" ht="13.5" customHeight="1">
      <c r="A85" s="70">
        <v>84</v>
      </c>
      <c r="B85" s="176"/>
      <c r="C85" s="176"/>
      <c r="D85" s="176"/>
      <c r="E85" s="176"/>
      <c r="F85" s="176"/>
      <c r="G85" s="176"/>
      <c r="H85" s="176"/>
      <c r="I85" s="183">
        <f>SUMIF('Ppto. I&amp;M+MF+C&amp;SE+I&amp;CT'!L:L,'Inv. y conoc.'!B85,'Ppto. I&amp;M+MF+C&amp;SE+I&amp;CT'!N:N)</f>
        <v>0</v>
      </c>
    </row>
    <row r="86" spans="1:9" ht="13.5" customHeight="1">
      <c r="A86" s="70">
        <v>85</v>
      </c>
      <c r="B86" s="176"/>
      <c r="C86" s="176"/>
      <c r="D86" s="176"/>
      <c r="E86" s="176"/>
      <c r="F86" s="176"/>
      <c r="G86" s="176"/>
      <c r="H86" s="176"/>
      <c r="I86" s="183">
        <f>SUMIF('Ppto. I&amp;M+MF+C&amp;SE+I&amp;CT'!L:L,'Inv. y conoc.'!B86,'Ppto. I&amp;M+MF+C&amp;SE+I&amp;CT'!N:N)</f>
        <v>0</v>
      </c>
    </row>
    <row r="87" spans="1:9" ht="13.5" customHeight="1">
      <c r="A87" s="70">
        <v>86</v>
      </c>
      <c r="B87" s="176"/>
      <c r="C87" s="176"/>
      <c r="D87" s="176"/>
      <c r="E87" s="176"/>
      <c r="F87" s="176"/>
      <c r="G87" s="176"/>
      <c r="H87" s="176"/>
      <c r="I87" s="183">
        <f>SUMIF('Ppto. I&amp;M+MF+C&amp;SE+I&amp;CT'!L:L,'Inv. y conoc.'!B87,'Ppto. I&amp;M+MF+C&amp;SE+I&amp;CT'!N:N)</f>
        <v>0</v>
      </c>
    </row>
    <row r="88" spans="1:9" ht="13.5" customHeight="1">
      <c r="A88" s="70">
        <v>87</v>
      </c>
      <c r="B88" s="176"/>
      <c r="C88" s="176"/>
      <c r="D88" s="176"/>
      <c r="E88" s="176"/>
      <c r="F88" s="176"/>
      <c r="G88" s="176"/>
      <c r="H88" s="176"/>
      <c r="I88" s="183">
        <f>SUMIF('Ppto. I&amp;M+MF+C&amp;SE+I&amp;CT'!L:L,'Inv. y conoc.'!B88,'Ppto. I&amp;M+MF+C&amp;SE+I&amp;CT'!N:N)</f>
        <v>0</v>
      </c>
    </row>
    <row r="89" spans="1:9" ht="13.5" customHeight="1">
      <c r="A89" s="70">
        <v>88</v>
      </c>
      <c r="B89" s="176"/>
      <c r="C89" s="176"/>
      <c r="D89" s="176"/>
      <c r="E89" s="176"/>
      <c r="F89" s="176"/>
      <c r="G89" s="176"/>
      <c r="H89" s="176"/>
      <c r="I89" s="183">
        <f>SUMIF('Ppto. I&amp;M+MF+C&amp;SE+I&amp;CT'!L:L,'Inv. y conoc.'!B89,'Ppto. I&amp;M+MF+C&amp;SE+I&amp;CT'!N:N)</f>
        <v>0</v>
      </c>
    </row>
    <row r="90" spans="1:9" ht="13.5" customHeight="1">
      <c r="A90" s="70">
        <v>89</v>
      </c>
      <c r="B90" s="176"/>
      <c r="C90" s="176"/>
      <c r="D90" s="176"/>
      <c r="E90" s="176"/>
      <c r="F90" s="176"/>
      <c r="G90" s="176"/>
      <c r="H90" s="176"/>
      <c r="I90" s="183">
        <f>SUMIF('Ppto. I&amp;M+MF+C&amp;SE+I&amp;CT'!L:L,'Inv. y conoc.'!B90,'Ppto. I&amp;M+MF+C&amp;SE+I&amp;CT'!N:N)</f>
        <v>0</v>
      </c>
    </row>
    <row r="91" spans="1:9" ht="13.5" customHeight="1">
      <c r="A91" s="70">
        <v>90</v>
      </c>
      <c r="B91" s="176"/>
      <c r="C91" s="176"/>
      <c r="D91" s="176"/>
      <c r="E91" s="176"/>
      <c r="F91" s="176"/>
      <c r="G91" s="176"/>
      <c r="H91" s="176"/>
      <c r="I91" s="183">
        <f>SUMIF('Ppto. I&amp;M+MF+C&amp;SE+I&amp;CT'!L:L,'Inv. y conoc.'!B91,'Ppto. I&amp;M+MF+C&amp;SE+I&amp;CT'!N:N)</f>
        <v>0</v>
      </c>
    </row>
    <row r="92" spans="1:9" ht="13.5" customHeight="1">
      <c r="A92" s="70">
        <v>91</v>
      </c>
      <c r="B92" s="176"/>
      <c r="C92" s="176"/>
      <c r="D92" s="176"/>
      <c r="E92" s="176"/>
      <c r="F92" s="176"/>
      <c r="G92" s="176"/>
      <c r="H92" s="176"/>
      <c r="I92" s="183">
        <f>SUMIF('Ppto. I&amp;M+MF+C&amp;SE+I&amp;CT'!L:L,'Inv. y conoc.'!B92,'Ppto. I&amp;M+MF+C&amp;SE+I&amp;CT'!N:N)</f>
        <v>0</v>
      </c>
    </row>
    <row r="93" spans="1:9" ht="13.5" customHeight="1">
      <c r="A93" s="70">
        <v>92</v>
      </c>
      <c r="B93" s="176"/>
      <c r="C93" s="176"/>
      <c r="D93" s="176"/>
      <c r="E93" s="176"/>
      <c r="F93" s="176"/>
      <c r="G93" s="176"/>
      <c r="H93" s="176"/>
      <c r="I93" s="183">
        <f>SUMIF('Ppto. I&amp;M+MF+C&amp;SE+I&amp;CT'!L:L,'Inv. y conoc.'!B93,'Ppto. I&amp;M+MF+C&amp;SE+I&amp;CT'!N:N)</f>
        <v>0</v>
      </c>
    </row>
    <row r="94" spans="1:9" ht="13.5" customHeight="1">
      <c r="A94" s="70">
        <v>93</v>
      </c>
      <c r="B94" s="176"/>
      <c r="C94" s="176"/>
      <c r="D94" s="176"/>
      <c r="E94" s="176"/>
      <c r="F94" s="176"/>
      <c r="G94" s="176"/>
      <c r="H94" s="176"/>
      <c r="I94" s="183">
        <f>SUMIF('Ppto. I&amp;M+MF+C&amp;SE+I&amp;CT'!L:L,'Inv. y conoc.'!B94,'Ppto. I&amp;M+MF+C&amp;SE+I&amp;CT'!N:N)</f>
        <v>0</v>
      </c>
    </row>
    <row r="95" spans="1:9" ht="13.5" customHeight="1">
      <c r="A95" s="70">
        <v>94</v>
      </c>
      <c r="B95" s="176"/>
      <c r="C95" s="176"/>
      <c r="D95" s="176"/>
      <c r="E95" s="176"/>
      <c r="F95" s="176"/>
      <c r="G95" s="176"/>
      <c r="H95" s="176"/>
      <c r="I95" s="183">
        <f>SUMIF('Ppto. I&amp;M+MF+C&amp;SE+I&amp;CT'!L:L,'Inv. y conoc.'!B95,'Ppto. I&amp;M+MF+C&amp;SE+I&amp;CT'!N:N)</f>
        <v>0</v>
      </c>
    </row>
    <row r="96" spans="1:9" ht="13.5" customHeight="1">
      <c r="A96" s="70">
        <v>95</v>
      </c>
      <c r="B96" s="176"/>
      <c r="C96" s="176"/>
      <c r="D96" s="176"/>
      <c r="E96" s="176"/>
      <c r="F96" s="176"/>
      <c r="G96" s="176"/>
      <c r="H96" s="176"/>
      <c r="I96" s="183">
        <f>SUMIF('Ppto. I&amp;M+MF+C&amp;SE+I&amp;CT'!L:L,'Inv. y conoc.'!B96,'Ppto. I&amp;M+MF+C&amp;SE+I&amp;CT'!N:N)</f>
        <v>0</v>
      </c>
    </row>
    <row r="97" spans="1:9" ht="13.5" customHeight="1">
      <c r="A97" s="70">
        <v>96</v>
      </c>
      <c r="B97" s="176"/>
      <c r="C97" s="176"/>
      <c r="D97" s="176"/>
      <c r="E97" s="176"/>
      <c r="F97" s="176"/>
      <c r="G97" s="176"/>
      <c r="H97" s="176"/>
      <c r="I97" s="183">
        <f>SUMIF('Ppto. I&amp;M+MF+C&amp;SE+I&amp;CT'!L:L,'Inv. y conoc.'!B97,'Ppto. I&amp;M+MF+C&amp;SE+I&amp;CT'!N:N)</f>
        <v>0</v>
      </c>
    </row>
    <row r="98" spans="1:9" ht="13.5" customHeight="1">
      <c r="A98" s="70">
        <v>97</v>
      </c>
      <c r="B98" s="176"/>
      <c r="C98" s="176"/>
      <c r="D98" s="176"/>
      <c r="E98" s="176"/>
      <c r="F98" s="176"/>
      <c r="G98" s="176"/>
      <c r="H98" s="176"/>
      <c r="I98" s="183">
        <f>SUMIF('Ppto. I&amp;M+MF+C&amp;SE+I&amp;CT'!L:L,'Inv. y conoc.'!B98,'Ppto. I&amp;M+MF+C&amp;SE+I&amp;CT'!N:N)</f>
        <v>0</v>
      </c>
    </row>
    <row r="99" spans="1:9" ht="13.5" customHeight="1">
      <c r="A99" s="70">
        <v>98</v>
      </c>
      <c r="B99" s="176"/>
      <c r="C99" s="176"/>
      <c r="D99" s="176"/>
      <c r="E99" s="176"/>
      <c r="F99" s="176"/>
      <c r="G99" s="176"/>
      <c r="H99" s="176"/>
      <c r="I99" s="183">
        <f>SUMIF('Ppto. I&amp;M+MF+C&amp;SE+I&amp;CT'!L:L,'Inv. y conoc.'!B99,'Ppto. I&amp;M+MF+C&amp;SE+I&amp;CT'!N:N)</f>
        <v>0</v>
      </c>
    </row>
    <row r="100" spans="1:9" ht="13.5" customHeight="1">
      <c r="A100" s="70">
        <v>99</v>
      </c>
      <c r="B100" s="176"/>
      <c r="C100" s="176"/>
      <c r="D100" s="176"/>
      <c r="E100" s="176"/>
      <c r="F100" s="176"/>
      <c r="G100" s="176"/>
      <c r="H100" s="176"/>
      <c r="I100" s="183">
        <f>SUMIF('Ppto. I&amp;M+MF+C&amp;SE+I&amp;CT'!L:L,'Inv. y conoc.'!B100,'Ppto. I&amp;M+MF+C&amp;SE+I&amp;CT'!N:N)</f>
        <v>0</v>
      </c>
    </row>
    <row r="101" spans="1:9" ht="13.5" customHeight="1">
      <c r="A101" s="70">
        <v>100</v>
      </c>
      <c r="B101" s="176"/>
      <c r="C101" s="176"/>
      <c r="D101" s="176"/>
      <c r="E101" s="176"/>
      <c r="F101" s="176"/>
      <c r="G101" s="176"/>
      <c r="H101" s="176"/>
      <c r="I101" s="183">
        <f>SUMIF('Ppto. I&amp;M+MF+C&amp;SE+I&amp;CT'!L:L,'Inv. y conoc.'!B101,'Ppto. I&amp;M+MF+C&amp;SE+I&amp;CT'!N:N)</f>
        <v>0</v>
      </c>
    </row>
    <row r="102" spans="1:9" ht="13.5" customHeight="1">
      <c r="I102" s="183">
        <f>SUMIF('Ppto. I&amp;M+MF+C&amp;SE+I&amp;CT'!L:L,'Inv. y conoc.'!B102,'Ppto. I&amp;M+MF+C&amp;SE+I&amp;CT'!N:N)</f>
        <v>0</v>
      </c>
    </row>
    <row r="103" spans="1:9" ht="13.5" customHeight="1">
      <c r="I103" s="183">
        <f>SUMIF('Ppto. I&amp;M+MF+C&amp;SE+I&amp;CT'!L:L,'Inv. y conoc.'!B103,'Ppto. I&amp;M+MF+C&amp;SE+I&amp;CT'!N:N)</f>
        <v>0</v>
      </c>
    </row>
    <row r="104" spans="1:9" ht="13.5" customHeight="1">
      <c r="I104" s="183">
        <f>SUMIF('Ppto. I&amp;M+MF+C&amp;SE+I&amp;CT'!L:L,'Inv. y conoc.'!B104,'Ppto. I&amp;M+MF+C&amp;SE+I&amp;CT'!N:N)</f>
        <v>0</v>
      </c>
    </row>
    <row r="105" spans="1:9" ht="13.5" customHeight="1">
      <c r="I105" s="183">
        <f>SUMIF('Ppto. I&amp;M+MF+C&amp;SE+I&amp;CT'!L:L,'Inv. y conoc.'!B105,'Ppto. I&amp;M+MF+C&amp;SE+I&amp;CT'!N:N)</f>
        <v>0</v>
      </c>
    </row>
    <row r="106" spans="1:9" ht="13.5" customHeight="1">
      <c r="I106" s="183">
        <f>SUMIF('Ppto. I&amp;M+MF+C&amp;SE+I&amp;CT'!L:L,'Inv. y conoc.'!B106,'Ppto. I&amp;M+MF+C&amp;SE+I&amp;CT'!N:N)</f>
        <v>0</v>
      </c>
    </row>
    <row r="107" spans="1:9" ht="13.5" customHeight="1">
      <c r="I107" s="183">
        <f>SUMIF('Ppto. I&amp;M+MF+C&amp;SE+I&amp;CT'!L:L,'Inv. y conoc.'!B107,'Ppto. I&amp;M+MF+C&amp;SE+I&amp;CT'!N:N)</f>
        <v>0</v>
      </c>
    </row>
    <row r="108" spans="1:9" ht="13.5" customHeight="1">
      <c r="I108" s="183">
        <f>SUMIF('Ppto. I&amp;M+MF+C&amp;SE+I&amp;CT'!L:L,'Inv. y conoc.'!B108,'Ppto. I&amp;M+MF+C&amp;SE+I&amp;CT'!N:N)</f>
        <v>0</v>
      </c>
    </row>
    <row r="109" spans="1:9" ht="13.5" customHeight="1">
      <c r="I109" s="183">
        <f>SUMIF('Ppto. I&amp;M+MF+C&amp;SE+I&amp;CT'!L:L,'Inv. y conoc.'!B109,'Ppto. I&amp;M+MF+C&amp;SE+I&amp;CT'!N:N)</f>
        <v>0</v>
      </c>
    </row>
  </sheetData>
  <mergeCells count="1">
    <mergeCell ref="K1:O14"/>
  </mergeCells>
  <pageMargins left="0.7" right="0.7" top="0.75" bottom="0.75" header="0.3" footer="0.3"/>
  <pageSetup paperSize="9" orientation="portrait" horizontalDpi="4294967294"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escripci_x00f3_n xmlns="a3f34469-96cf-4ff9-8e84-d024edae9523" xsi:nil="true"/>
    <Orden xmlns="a3f34469-96cf-4ff9-8e84-d024edae9523">7</Orden>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242E56181196E8498F5F2A0A44485C80" ma:contentTypeVersion="2" ma:contentTypeDescription="Crear nuevo documento." ma:contentTypeScope="" ma:versionID="1d0e053dec51c5917ef39e5f1b545d43">
  <xsd:schema xmlns:xsd="http://www.w3.org/2001/XMLSchema" xmlns:xs="http://www.w3.org/2001/XMLSchema" xmlns:p="http://schemas.microsoft.com/office/2006/metadata/properties" xmlns:ns2="a3f34469-96cf-4ff9-8e84-d024edae9523" targetNamespace="http://schemas.microsoft.com/office/2006/metadata/properties" ma:root="true" ma:fieldsID="ed198e410eee5d729d631922fecc6193" ns2:_="">
    <xsd:import namespace="a3f34469-96cf-4ff9-8e84-d024edae9523"/>
    <xsd:element name="properties">
      <xsd:complexType>
        <xsd:sequence>
          <xsd:element name="documentManagement">
            <xsd:complexType>
              <xsd:all>
                <xsd:element ref="ns2:Descripci_x00f3_n" minOccurs="0"/>
                <xsd:element ref="ns2:Ord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f34469-96cf-4ff9-8e84-d024edae9523" elementFormDefault="qualified">
    <xsd:import namespace="http://schemas.microsoft.com/office/2006/documentManagement/types"/>
    <xsd:import namespace="http://schemas.microsoft.com/office/infopath/2007/PartnerControls"/>
    <xsd:element name="Descripci_x00f3_n" ma:index="8" nillable="true" ma:displayName="Descripción" ma:internalName="Descripci_x00f3_n">
      <xsd:simpleType>
        <xsd:restriction base="dms:Note">
          <xsd:maxLength value="255"/>
        </xsd:restriction>
      </xsd:simpleType>
    </xsd:element>
    <xsd:element name="Orden" ma:index="9" nillable="true" ma:displayName="Orden" ma:decimals="0" ma:internalName="Orden">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760667E-C17C-4E8F-810C-0198F4C67CC8}">
  <ds:schemaRef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3d7bfd69-fd31-4af0-968a-722e99b5473f"/>
    <ds:schemaRef ds:uri="http://www.w3.org/XML/1998/namespace"/>
    <ds:schemaRef ds:uri="62dea018-af83-4924-8c86-8be513de504a"/>
  </ds:schemaRefs>
</ds:datastoreItem>
</file>

<file path=customXml/itemProps2.xml><?xml version="1.0" encoding="utf-8"?>
<ds:datastoreItem xmlns:ds="http://schemas.openxmlformats.org/officeDocument/2006/customXml" ds:itemID="{451D1F47-03ED-40A3-83CB-4DFB0BD85C52}"/>
</file>

<file path=customXml/itemProps3.xml><?xml version="1.0" encoding="utf-8"?>
<ds:datastoreItem xmlns:ds="http://schemas.openxmlformats.org/officeDocument/2006/customXml" ds:itemID="{F44570C6-C496-4296-9C88-965C05C2725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4</vt:i4>
      </vt:variant>
    </vt:vector>
  </HeadingPairs>
  <TitlesOfParts>
    <vt:vector size="21" baseType="lpstr">
      <vt:lpstr>Portada</vt:lpstr>
      <vt:lpstr>Datos proyecto</vt:lpstr>
      <vt:lpstr>Paq Trabajo</vt:lpstr>
      <vt:lpstr>Actividades</vt:lpstr>
      <vt:lpstr>Entregables</vt:lpstr>
      <vt:lpstr>Detalle PT</vt:lpstr>
      <vt:lpstr>Instrumental y material</vt:lpstr>
      <vt:lpstr>Mat. Fungible</vt:lpstr>
      <vt:lpstr>Inv. y conoc.</vt:lpstr>
      <vt:lpstr>Personal</vt:lpstr>
      <vt:lpstr>Consultoria</vt:lpstr>
      <vt:lpstr>Ppto. I&amp;M+MF+C&amp;SE+I&amp;CT</vt:lpstr>
      <vt:lpstr>Ppto.personal por actividad</vt:lpstr>
      <vt:lpstr>Ppto. I&amp;M+MF+C&amp;SE+I&amp; por Entreg</vt:lpstr>
      <vt:lpstr>Ppto.personal por entregable</vt:lpstr>
      <vt:lpstr>Hoja resumen</vt:lpstr>
      <vt:lpstr>Listas</vt:lpstr>
      <vt:lpstr>'Instrumental y material'!Nombre_persona</vt:lpstr>
      <vt:lpstr>'Inv. y conoc.'!Nombre_persona</vt:lpstr>
      <vt:lpstr>'Mat. Fungible'!Nombre_persona</vt:lpstr>
      <vt:lpstr>Personal!Nombre_persona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Modelo Presupuesto Línea IDI (Subsección B.1) (versión:1.0 ; actualizado: 02/01/2026)</dc:title>
  <dc:creator/>
  <cp:lastModifiedBy/>
  <dcterms:created xsi:type="dcterms:W3CDTF">2022-03-07T08:28:54Z</dcterms:created>
  <dcterms:modified xsi:type="dcterms:W3CDTF">2025-12-30T09:07:33Z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0x010100242E56181196E8498F5F2A0A44485C80</vt:lpwstr>
  </property>
</Properties>
</file>