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huZOPj/AmozQDJ2WMui3RJppDE1v0ARwSAy1nCu7HARNLb7WZd6Ku8alK14A8I1MU7KY1rbgRF3rYLLI65g9fg==" workbookSaltValue="2qBK6vlg2witUcJ1SSnMbw==" workbookSpinCount="100000" lockStructure="1"/>
  <bookViews>
    <workbookView xWindow="0" yWindow="0" windowWidth="16395" windowHeight="4875"/>
  </bookViews>
  <sheets>
    <sheet name="Portada" sheetId="2" r:id="rId1"/>
    <sheet name="Costes de Personal" sheetId="1" r:id="rId2"/>
    <sheet name="Colaboraciones externas" sheetId="3" r:id="rId3"/>
  </sheets>
  <definedNames>
    <definedName name="AD">'Costes de Personal'!$AC$14:$AC$19</definedName>
    <definedName name="DP">'Costes de Personal'!$Y$14:$Y$16</definedName>
    <definedName name="PA">'Costes de Personal'!$AB$14:$AB$19</definedName>
    <definedName name="TM">'Costes de Personal'!$AA$14:$AA$16</definedName>
    <definedName name="TS">'Costes de Personal'!$Z$14:$Z$16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L3" i="1" l="1"/>
  <c r="J61" i="1" l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K68" i="1"/>
  <c r="L68" i="1" s="1"/>
  <c r="K69" i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L67" i="1"/>
  <c r="L69" i="1"/>
  <c r="L76" i="1"/>
  <c r="L87" i="1"/>
  <c r="L111" i="1"/>
  <c r="L133" i="1"/>
  <c r="J52" i="1" l="1"/>
  <c r="J53" i="1"/>
  <c r="J54" i="1"/>
  <c r="J55" i="1"/>
  <c r="J56" i="1"/>
  <c r="J57" i="1"/>
  <c r="J58" i="1"/>
  <c r="J59" i="1"/>
  <c r="J60" i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J43" i="1"/>
  <c r="K43" i="1"/>
  <c r="L43" i="1" s="1"/>
  <c r="J44" i="1"/>
  <c r="K44" i="1"/>
  <c r="L44" i="1" s="1"/>
  <c r="J45" i="1"/>
  <c r="K45" i="1"/>
  <c r="L45" i="1" s="1"/>
  <c r="J50" i="1" l="1"/>
  <c r="J51" i="1"/>
  <c r="K50" i="1"/>
  <c r="L50" i="1" s="1"/>
  <c r="K51" i="1"/>
  <c r="L51" i="1" s="1"/>
  <c r="J32" i="1"/>
  <c r="J33" i="1"/>
  <c r="J34" i="1"/>
  <c r="J35" i="1"/>
  <c r="J36" i="1"/>
  <c r="J37" i="1"/>
  <c r="J38" i="1"/>
  <c r="J39" i="1"/>
  <c r="J40" i="1"/>
  <c r="J41" i="1"/>
  <c r="J42" i="1"/>
  <c r="J46" i="1"/>
  <c r="J47" i="1"/>
  <c r="J48" i="1"/>
  <c r="J49" i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6" i="1"/>
  <c r="L46" i="1" s="1"/>
  <c r="K47" i="1"/>
  <c r="L47" i="1" s="1"/>
  <c r="K48" i="1"/>
  <c r="L48" i="1" s="1"/>
  <c r="K49" i="1"/>
  <c r="L49" i="1" s="1"/>
  <c r="K31" i="1" l="1"/>
  <c r="L31" i="1" s="1"/>
  <c r="J31" i="1"/>
  <c r="K30" i="1"/>
  <c r="L30" i="1" s="1"/>
  <c r="J30" i="1"/>
  <c r="K29" i="1"/>
  <c r="L29" i="1" s="1"/>
  <c r="J29" i="1"/>
  <c r="K28" i="1"/>
  <c r="L28" i="1" s="1"/>
  <c r="J28" i="1"/>
  <c r="K27" i="1"/>
  <c r="L27" i="1" s="1"/>
  <c r="J27" i="1"/>
  <c r="K26" i="1"/>
  <c r="L26" i="1" s="1"/>
  <c r="J26" i="1"/>
  <c r="K25" i="1"/>
  <c r="L25" i="1" s="1"/>
  <c r="J25" i="1"/>
  <c r="K24" i="1"/>
  <c r="L24" i="1" s="1"/>
  <c r="J24" i="1"/>
  <c r="K23" i="1"/>
  <c r="L23" i="1" s="1"/>
  <c r="J23" i="1"/>
  <c r="K22" i="1"/>
  <c r="L22" i="1" s="1"/>
  <c r="J22" i="1"/>
  <c r="K21" i="1"/>
  <c r="L21" i="1" s="1"/>
  <c r="J21" i="1"/>
  <c r="K20" i="1"/>
  <c r="L20" i="1" s="1"/>
  <c r="J20" i="1"/>
  <c r="K19" i="1"/>
  <c r="L19" i="1" s="1"/>
  <c r="J19" i="1"/>
  <c r="K18" i="1"/>
  <c r="L18" i="1" s="1"/>
  <c r="J18" i="1"/>
  <c r="K17" i="1"/>
  <c r="L17" i="1" s="1"/>
  <c r="J17" i="1"/>
  <c r="K16" i="1"/>
  <c r="L16" i="1" s="1"/>
  <c r="J16" i="1"/>
  <c r="K15" i="1"/>
  <c r="L15" i="1" s="1"/>
  <c r="J15" i="1"/>
  <c r="K14" i="1"/>
  <c r="L14" i="1" s="1"/>
  <c r="J14" i="1"/>
  <c r="K13" i="1"/>
  <c r="L13" i="1" s="1"/>
  <c r="J13" i="1"/>
  <c r="K12" i="1"/>
  <c r="L12" i="1" s="1"/>
  <c r="J12" i="1"/>
  <c r="K11" i="1"/>
  <c r="L11" i="1" s="1"/>
  <c r="J11" i="1"/>
  <c r="L2" i="1" l="1"/>
</calcChain>
</file>

<file path=xl/sharedStrings.xml><?xml version="1.0" encoding="utf-8"?>
<sst xmlns="http://schemas.openxmlformats.org/spreadsheetml/2006/main" count="59" uniqueCount="51">
  <si>
    <t>(1) Sólo se permiten autónomos dependientes de la AEI solicitante.</t>
  </si>
  <si>
    <t>Total subvencionable personal técnico</t>
  </si>
  <si>
    <t>(2) El grupo de cotización y la titulación deberán ser acreditados en la fase de justificación del proyecto.</t>
  </si>
  <si>
    <t>Total subvencionable personal administrativo</t>
  </si>
  <si>
    <t>PROYECTO</t>
  </si>
  <si>
    <t>DATOS DEL PERSONAL</t>
  </si>
  <si>
    <t>CIF</t>
  </si>
  <si>
    <t>DENOMINACION</t>
  </si>
  <si>
    <t>Nombre</t>
  </si>
  <si>
    <t>NIF</t>
  </si>
  <si>
    <t>Categoría (1)</t>
  </si>
  <si>
    <t>Horas Proyecto</t>
  </si>
  <si>
    <t>Coste hora proy.</t>
  </si>
  <si>
    <t>Coste total en proyecto</t>
  </si>
  <si>
    <t>Coste hora máx. subvencionable (según Anexo )</t>
  </si>
  <si>
    <t>Coste total subvencionable</t>
  </si>
  <si>
    <t>Código categoría</t>
  </si>
  <si>
    <t>Costes máximos de personal</t>
  </si>
  <si>
    <t>Categoría</t>
  </si>
  <si>
    <t>Coste hora</t>
  </si>
  <si>
    <t>Código</t>
  </si>
  <si>
    <t>Director técnico/proyecto</t>
  </si>
  <si>
    <t>DP</t>
  </si>
  <si>
    <t>TS</t>
  </si>
  <si>
    <t>TM</t>
  </si>
  <si>
    <t>AD</t>
  </si>
  <si>
    <t>Técnico Superior</t>
  </si>
  <si>
    <t>Técnico Medio</t>
  </si>
  <si>
    <t>Autónomo dependiente</t>
  </si>
  <si>
    <t>Mayor que 4</t>
  </si>
  <si>
    <t>Nombre o razón social</t>
  </si>
  <si>
    <t>o    Si en el cuadro global del presupuesto del proyecto hay gastos de colaboración externos, entonces debe haber al menos un colaborador externo</t>
  </si>
  <si>
    <t>o    Es un único cuadro por proyecto, tanto si el proyecto es individual como si es en colaboración.</t>
  </si>
  <si>
    <t>Denominación</t>
  </si>
  <si>
    <t>o    Es obligatorio rellenar todos los datos de la tabla para cada una de las colaboraciones externas.</t>
  </si>
  <si>
    <t>NIF/CIF</t>
  </si>
  <si>
    <t>DATOS EMPRESA / AEI PARTICIPANTE</t>
  </si>
  <si>
    <t>DATOS DEL COLABORADOR EXTERNO</t>
  </si>
  <si>
    <t>o    El NIF/CIF debe ser un NIF/CIF válido. Puede ser tanto de persona física como de persona jurídica.</t>
  </si>
  <si>
    <t>o             Si la categoría es Director Técnico, el grupo de cotización es obligatorio y sólo puede ser 1, 2 o 3.</t>
  </si>
  <si>
    <t>o             Si la categoría es Técnico superior, el grupo de cotización es obligatorio y sólo puede ser 1, 2 o 3.</t>
  </si>
  <si>
    <t>o             Si la categoría es Técnico medio, el grupo de cotización es obligatorio y sólo puede ser 1, 2 o 3.</t>
  </si>
  <si>
    <t>Coste</t>
  </si>
  <si>
    <t>Grupo cotización
 (2)</t>
  </si>
  <si>
    <t>DATOS ENTIDAD CEDENTE (A CUMPLIMENTAR SOLO POR LA AEI SOLICITANTE QUE CUENTE CON PERSONAL CEDIDO</t>
  </si>
  <si>
    <t>CIF ENTIDAD CEDENTE</t>
  </si>
  <si>
    <t>DENOMINACIÓN ENTIDAD CEDENTE</t>
  </si>
  <si>
    <t>Personal administrativo</t>
  </si>
  <si>
    <t>AUT</t>
  </si>
  <si>
    <t>o             Si la categoría es Personal Administrativo, el grupo de cotización es obligatorio y puede ser 1, 2, 3, 4 o superior.</t>
  </si>
  <si>
    <t>o             Si la categoría es Autónomo dependiente, no es necesario indicar el grupo de cotización.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</si>
</sst>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3" fillId="2" borderId="1" xfId="0" applyFont="1" applyFill="1" applyBorder="1" applyProtection="1"/>
    <xf numFmtId="4" fontId="0" fillId="3" borderId="1" xfId="0" applyNumberFormat="1" applyFont="1" applyFill="1" applyBorder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2" fillId="5" borderId="9" xfId="0" applyFont="1" applyFill="1" applyBorder="1" applyAlignment="1" applyProtection="1">
      <alignment vertical="center" wrapText="1"/>
    </xf>
    <xf numFmtId="0" fontId="2" fillId="5" borderId="11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0" borderId="0" xfId="0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4" fontId="0" fillId="3" borderId="0" xfId="0" applyNumberFormat="1" applyFont="1" applyFill="1" applyBorder="1" applyProtection="1"/>
    <xf numFmtId="14" fontId="0" fillId="0" borderId="0" xfId="0" applyNumberFormat="1" applyFont="1" applyBorder="1" applyProtection="1">
      <protection locked="0"/>
    </xf>
    <xf numFmtId="14" fontId="0" fillId="0" borderId="12" xfId="0" applyNumberFormat="1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3" xfId="0" applyFont="1" applyBorder="1" applyAlignment="1" applyProtection="1">
      <alignment wrapText="1"/>
      <protection locked="0"/>
    </xf>
    <xf numFmtId="0" fontId="5" fillId="0" borderId="13" xfId="0" applyFont="1" applyBorder="1" applyAlignment="1" applyProtection="1">
      <alignment horizontal="justify" vertical="center" wrapText="1"/>
      <protection locked="0"/>
    </xf>
    <xf numFmtId="0" fontId="0" fillId="0" borderId="0" xfId="0" applyAlignment="1" applyProtection="1">
      <alignment horizontal="center"/>
    </xf>
    <xf numFmtId="0" fontId="5" fillId="0" borderId="14" xfId="0" applyFont="1" applyBorder="1" applyAlignment="1" applyProtection="1">
      <alignment wrapText="1"/>
      <protection locked="0"/>
    </xf>
    <xf numFmtId="0" fontId="5" fillId="0" borderId="20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ont="1" applyBorder="1" applyProtection="1"/>
    <xf numFmtId="0" fontId="0" fillId="0" borderId="0" xfId="0" applyFont="1" applyProtection="1"/>
    <xf numFmtId="0" fontId="0" fillId="0" borderId="1" xfId="0" applyFont="1" applyBorder="1" applyProtection="1"/>
    <xf numFmtId="2" fontId="0" fillId="0" borderId="1" xfId="0" applyNumberFormat="1" applyFont="1" applyBorder="1" applyProtection="1"/>
    <xf numFmtId="0" fontId="0" fillId="0" borderId="1" xfId="0" applyFont="1" applyFill="1" applyBorder="1" applyProtection="1"/>
    <xf numFmtId="0" fontId="0" fillId="0" borderId="0" xfId="0" applyFont="1" applyFill="1" applyBorder="1" applyProtection="1"/>
    <xf numFmtId="0" fontId="0" fillId="0" borderId="1" xfId="0" applyFont="1" applyFill="1" applyBorder="1" applyAlignment="1" applyProtection="1">
      <alignment horizontal="right"/>
    </xf>
    <xf numFmtId="4" fontId="0" fillId="0" borderId="0" xfId="0" applyNumberFormat="1" applyFont="1" applyBorder="1" applyProtection="1">
      <protection locked="0"/>
    </xf>
    <xf numFmtId="0" fontId="1" fillId="5" borderId="1" xfId="0" applyFont="1" applyFill="1" applyBorder="1" applyAlignment="1" applyProtection="1">
      <alignment vertical="center"/>
    </xf>
    <xf numFmtId="4" fontId="1" fillId="5" borderId="1" xfId="0" applyNumberFormat="1" applyFont="1" applyFill="1" applyBorder="1" applyAlignment="1" applyProtection="1">
      <alignment vertical="center"/>
    </xf>
    <xf numFmtId="4" fontId="6" fillId="0" borderId="0" xfId="0" applyNumberFormat="1" applyFont="1" applyAlignment="1" applyProtection="1">
      <alignment horizontal="right" vertical="center" wrapText="1"/>
      <protection locked="0"/>
    </xf>
    <xf numFmtId="4" fontId="5" fillId="0" borderId="13" xfId="0" applyNumberFormat="1" applyFont="1" applyBorder="1" applyAlignment="1" applyProtection="1">
      <alignment horizontal="right" wrapText="1"/>
      <protection locked="0"/>
    </xf>
    <xf numFmtId="4" fontId="5" fillId="0" borderId="13" xfId="0" applyNumberFormat="1" applyFont="1" applyBorder="1" applyAlignment="1" applyProtection="1">
      <alignment horizontal="right" vertical="center" wrapText="1"/>
      <protection locked="0"/>
    </xf>
    <xf numFmtId="0" fontId="2" fillId="4" borderId="2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2" fillId="5" borderId="8" xfId="0" applyFont="1" applyFill="1" applyBorder="1" applyAlignment="1" applyProtection="1">
      <alignment horizontal="center"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</xf>
    <xf numFmtId="0" fontId="2" fillId="4" borderId="16" xfId="0" applyFont="1" applyFill="1" applyBorder="1" applyAlignment="1" applyProtection="1">
      <alignment horizontal="center" vertical="center"/>
    </xf>
    <xf numFmtId="0" fontId="4" fillId="4" borderId="17" xfId="0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center" vertical="center"/>
    </xf>
    <xf numFmtId="0" fontId="4" fillId="4" borderId="1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27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 style="thin">
          <color theme="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 style="thin">
          <color theme="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center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49998474074526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2</xdr:row>
      <xdr:rowOff>0</xdr:rowOff>
    </xdr:from>
    <xdr:to>
      <xdr:col>8</xdr:col>
      <xdr:colOff>695325</xdr:colOff>
      <xdr:row>9</xdr:row>
      <xdr:rowOff>95250</xdr:rowOff>
    </xdr:to>
    <xdr:sp macro="" textlink="">
      <xdr:nvSpPr>
        <xdr:cNvPr id="2" name="CuadroTexto 1"/>
        <xdr:cNvSpPr txBox="1"/>
      </xdr:nvSpPr>
      <xdr:spPr>
        <a:xfrm>
          <a:off x="523875" y="381000"/>
          <a:ext cx="6343650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GASTOS</a:t>
          </a:r>
          <a:r>
            <a:rPr lang="es-ES_tradn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PERSONAL</a:t>
          </a:r>
          <a:r>
            <a:rPr lang="es-ES_trad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_tradnl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Este</a:t>
          </a:r>
          <a:r>
            <a:rPr lang="es-ES_tradn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documento está formado por dos hojas:</a:t>
          </a:r>
        </a:p>
        <a:p>
          <a:endParaRPr lang="es-ES_tradnl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_tradn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Costes de personal. Es obligatorio cumplimentarlo.</a:t>
          </a:r>
        </a:p>
        <a:p>
          <a:endParaRPr lang="es-ES_tradnl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_tradn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Gastos de colaboraciones externas. Opcional, solo en caso de existir este tipo de gastos.</a:t>
          </a:r>
          <a:endParaRPr lang="es-ES_tradnl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Personal" displayName="Personal" ref="A10:O150" totalsRowShown="0" headerRowDxfId="26" dataDxfId="25" tableBorderDxfId="24">
  <tableColumns count="15">
    <tableColumn id="1" name="PROYECTO" dataDxfId="23"/>
    <tableColumn id="2" name="CIF" dataDxfId="22"/>
    <tableColumn id="3" name="DENOMINACION" dataDxfId="21"/>
    <tableColumn id="4" name="Nombre" dataDxfId="20"/>
    <tableColumn id="5" name="NIF" dataDxfId="19"/>
    <tableColumn id="6" name="Categoría (1)" dataDxfId="18"/>
    <tableColumn id="7" name="Grupo cotización_x000a_ (2)" dataDxfId="17"/>
    <tableColumn id="8" name="Horas Proyecto" dataDxfId="16"/>
    <tableColumn id="9" name="Coste hora proy." dataDxfId="15"/>
    <tableColumn id="10" name="Coste total en proyecto" dataDxfId="14">
      <calculatedColumnFormula>Personal[[#This Row],[Horas Proyecto]]*Personal[[#This Row],[Coste hora proy.]]</calculatedColumnFormula>
    </tableColumn>
    <tableColumn id="11" name="Coste hora máx. subvencionable (según Anexo )" dataDxfId="13">
      <calculatedColumnFormula>IF(NOT(ISERROR(VLOOKUP(Personal[Categoría (1)],$V$13:$W$17,2,FALSE))),VLOOKUP(Personal[Categoría (1)],$V$13:$W$17,2,FALSE),0)</calculatedColumnFormula>
    </tableColumn>
    <tableColumn id="12" name="Coste total subvencionable" dataDxfId="12">
      <calculatedColumnFormula>Personal[[#This Row],[Horas Proyecto]]*IF(Personal[[#This Row],[Coste hora proy.]]&lt;=Personal[[#This Row],[Coste hora máx. subvencionable (según Anexo )]],Personal[[#This Row],[Coste hora proy.]],Personal[[#This Row],[Coste hora máx. subvencionable (según Anexo )]])</calculatedColumnFormula>
    </tableColumn>
    <tableColumn id="13" name="CIF ENTIDAD CEDENTE" dataDxfId="11"/>
    <tableColumn id="14" name="DENOMINACIÓN ENTIDAD CEDENTE" dataDxfId="10"/>
    <tableColumn id="16" name="Código categoría" dataDxfId="9">
      <calculatedColumnFormula>IF(NOT(ISERROR(VLOOKUP(Personal[[#This Row],[Categoría (1)]],$V$13:$X$17,3,FALSE))),VLOOKUP(Personal[[#This Row],[Categoría (1)]],$V$13:$X$17,3,FALSE),"")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3" name="Colaboraciones" displayName="Colaboraciones" ref="A7:E22" totalsRowShown="0" headerRowDxfId="8" dataDxfId="6" headerRowBorderDxfId="7" tableBorderDxfId="5">
  <tableColumns count="5">
    <tableColumn id="3" name="CIF" dataDxfId="4"/>
    <tableColumn id="4" name="Denominación" dataDxfId="3"/>
    <tableColumn id="1" name="NIF/CIF" dataDxfId="2"/>
    <tableColumn id="2" name="Nombre o razón social" dataDxfId="1"/>
    <tableColumn id="5" name="Cost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/>
  </sheetViews>
  <sheetFormatPr baseColWidth="10" defaultColWidth="11.5703125" defaultRowHeight="15"/>
  <cols>
    <col min="1" max="16384" width="11.5703125" style="1"/>
  </cols>
  <sheetData/>
  <sheetProtection algorithmName="SHA-512" hashValue="l0wPcOkyQiRHJSa4ZYTCYpPy1eavkauEt9OaqL4cgSF/GwDENQr8ek7hL6pgwBzYX9E4MQxG10+BgQB2qs9IYA==" saltValue="OIqRDil5+BOKV6djshEr/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50"/>
  <sheetViews>
    <sheetView showGridLines="0" zoomScale="80" zoomScaleNormal="80" workbookViewId="0">
      <selection activeCell="O2" sqref="O1:AC1048576"/>
    </sheetView>
  </sheetViews>
  <sheetFormatPr baseColWidth="10" defaultColWidth="11.5703125" defaultRowHeight="15"/>
  <cols>
    <col min="1" max="1" width="40" style="16" customWidth="1"/>
    <col min="2" max="2" width="15.140625" style="16" customWidth="1"/>
    <col min="3" max="3" width="25.5703125" style="16" customWidth="1"/>
    <col min="4" max="4" width="32" style="16" bestFit="1" customWidth="1"/>
    <col min="5" max="5" width="14.85546875" style="16" customWidth="1"/>
    <col min="6" max="6" width="27.42578125" style="16" customWidth="1"/>
    <col min="7" max="7" width="13" style="46" customWidth="1"/>
    <col min="8" max="8" width="19.42578125" style="16" customWidth="1"/>
    <col min="9" max="9" width="16.85546875" style="16" customWidth="1"/>
    <col min="10" max="10" width="18.42578125" style="16" customWidth="1"/>
    <col min="11" max="11" width="15.85546875" style="16" customWidth="1"/>
    <col min="12" max="12" width="17.42578125" style="16" customWidth="1"/>
    <col min="13" max="13" width="23.85546875" style="16" customWidth="1"/>
    <col min="14" max="14" width="37.140625" style="16" customWidth="1"/>
    <col min="15" max="21" width="11.5703125" style="1" hidden="1" customWidth="1"/>
    <col min="22" max="22" width="23.42578125" style="1" hidden="1" customWidth="1"/>
    <col min="23" max="23" width="17" style="1" hidden="1" customWidth="1"/>
    <col min="24" max="24" width="9.42578125" style="1" hidden="1" customWidth="1"/>
    <col min="25" max="25" width="6" style="1" hidden="1" customWidth="1"/>
    <col min="26" max="26" width="5.85546875" style="1" hidden="1" customWidth="1"/>
    <col min="27" max="27" width="7" style="1" hidden="1" customWidth="1"/>
    <col min="28" max="28" width="7.42578125" style="1" hidden="1" customWidth="1"/>
    <col min="29" max="29" width="11.5703125" style="1" hidden="1" customWidth="1"/>
    <col min="30" max="30" width="11.5703125" style="1" customWidth="1"/>
    <col min="31" max="53" width="11.5703125" style="1"/>
    <col min="54" max="16384" width="11.5703125" style="16"/>
  </cols>
  <sheetData>
    <row r="1" spans="1:53">
      <c r="A1" s="1"/>
      <c r="B1" s="1"/>
      <c r="C1" s="1"/>
      <c r="D1" s="1"/>
      <c r="E1" s="1"/>
      <c r="F1" s="1"/>
      <c r="G1" s="19"/>
      <c r="H1" s="1"/>
      <c r="I1" s="1"/>
      <c r="J1" s="1"/>
      <c r="K1" s="1"/>
      <c r="L1" s="1"/>
      <c r="M1" s="1"/>
      <c r="N1" s="1"/>
    </row>
    <row r="2" spans="1:53" ht="15.75">
      <c r="A2" s="1"/>
      <c r="B2" s="1" t="s">
        <v>0</v>
      </c>
      <c r="C2" s="1"/>
      <c r="D2" s="2"/>
      <c r="E2" s="2"/>
      <c r="F2" s="2"/>
      <c r="G2" s="19"/>
      <c r="H2" s="1"/>
      <c r="I2" s="3" t="s">
        <v>1</v>
      </c>
      <c r="J2" s="3"/>
      <c r="K2" s="3"/>
      <c r="L2" s="4">
        <f>SUM(Personal[Coste total subvencionable])  -L3</f>
        <v>0</v>
      </c>
      <c r="M2" s="1"/>
      <c r="N2" s="1"/>
    </row>
    <row r="3" spans="1:53" ht="15.75">
      <c r="A3" s="1"/>
      <c r="B3" s="1" t="s">
        <v>2</v>
      </c>
      <c r="C3" s="1"/>
      <c r="D3" s="2"/>
      <c r="E3" s="2"/>
      <c r="F3" s="2"/>
      <c r="G3" s="43"/>
      <c r="H3" s="1"/>
      <c r="I3" s="3" t="s">
        <v>3</v>
      </c>
      <c r="J3" s="3"/>
      <c r="K3" s="3"/>
      <c r="L3" s="4">
        <f>SUMIF(Personal[Categoría (1)],"P. administrativo",Personal[Coste total subvencionable])</f>
        <v>0</v>
      </c>
      <c r="M3" s="1"/>
      <c r="N3" s="1"/>
    </row>
    <row r="4" spans="1:53">
      <c r="A4" s="1"/>
      <c r="B4" s="1" t="s">
        <v>39</v>
      </c>
      <c r="C4" s="1"/>
      <c r="D4" s="2"/>
      <c r="E4" s="2"/>
      <c r="F4" s="2"/>
      <c r="G4" s="44"/>
      <c r="H4" s="1"/>
      <c r="I4" s="2"/>
      <c r="J4" s="2"/>
      <c r="K4" s="2"/>
      <c r="L4" s="2"/>
      <c r="M4" s="1"/>
      <c r="N4" s="1"/>
    </row>
    <row r="5" spans="1:53">
      <c r="A5" s="1"/>
      <c r="B5" s="1" t="s">
        <v>40</v>
      </c>
      <c r="C5" s="1"/>
      <c r="D5" s="2"/>
      <c r="E5" s="2"/>
      <c r="F5" s="2"/>
      <c r="G5" s="44"/>
      <c r="H5" s="1"/>
      <c r="I5" s="2"/>
      <c r="J5" s="2"/>
      <c r="K5" s="2"/>
      <c r="L5" s="2"/>
      <c r="M5" s="1"/>
      <c r="N5" s="1"/>
    </row>
    <row r="6" spans="1:53">
      <c r="A6" s="1"/>
      <c r="B6" s="1" t="s">
        <v>41</v>
      </c>
      <c r="C6" s="1"/>
      <c r="D6" s="2"/>
      <c r="E6" s="2"/>
      <c r="F6" s="2"/>
      <c r="G6" s="44"/>
      <c r="H6" s="1"/>
      <c r="I6" s="2"/>
      <c r="J6" s="2"/>
      <c r="K6" s="2"/>
      <c r="L6" s="2"/>
      <c r="M6" s="1"/>
      <c r="N6" s="1"/>
    </row>
    <row r="7" spans="1:53">
      <c r="A7" s="1"/>
      <c r="B7" s="1" t="s">
        <v>50</v>
      </c>
      <c r="C7" s="1"/>
      <c r="D7" s="5"/>
      <c r="E7" s="5"/>
      <c r="F7" s="5"/>
      <c r="G7" s="44"/>
      <c r="H7" s="1"/>
      <c r="I7" s="1"/>
      <c r="J7" s="1"/>
      <c r="K7" s="1"/>
      <c r="L7" s="1"/>
      <c r="M7" s="1"/>
      <c r="N7" s="1"/>
    </row>
    <row r="8" spans="1:53" ht="15.75" thickBot="1">
      <c r="A8" s="1"/>
      <c r="B8" s="1" t="s">
        <v>49</v>
      </c>
      <c r="C8" s="1"/>
      <c r="D8" s="5"/>
      <c r="E8" s="5"/>
      <c r="F8" s="5"/>
      <c r="G8" s="44"/>
      <c r="H8" s="1"/>
      <c r="I8" s="1"/>
      <c r="J8" s="1"/>
      <c r="K8" s="1"/>
      <c r="L8" s="1"/>
      <c r="M8" s="1"/>
      <c r="N8" s="1"/>
    </row>
    <row r="9" spans="1:53" s="22" customFormat="1" ht="43.5" customHeight="1" thickBot="1">
      <c r="A9" s="37" t="s">
        <v>4</v>
      </c>
      <c r="B9" s="50" t="s">
        <v>36</v>
      </c>
      <c r="C9" s="51"/>
      <c r="D9" s="52" t="s">
        <v>5</v>
      </c>
      <c r="E9" s="53"/>
      <c r="F9" s="53"/>
      <c r="G9" s="53"/>
      <c r="H9" s="53"/>
      <c r="I9" s="53"/>
      <c r="J9" s="53"/>
      <c r="K9" s="53"/>
      <c r="L9" s="53"/>
      <c r="M9" s="54" t="s">
        <v>44</v>
      </c>
      <c r="N9" s="55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</row>
    <row r="10" spans="1:53" s="23" customFormat="1" ht="45.6" customHeight="1">
      <c r="A10" s="38" t="s">
        <v>4</v>
      </c>
      <c r="B10" s="39" t="s">
        <v>6</v>
      </c>
      <c r="C10" s="40" t="s">
        <v>7</v>
      </c>
      <c r="D10" s="39" t="s">
        <v>8</v>
      </c>
      <c r="E10" s="41" t="s">
        <v>9</v>
      </c>
      <c r="F10" s="41" t="s">
        <v>10</v>
      </c>
      <c r="G10" s="42" t="s">
        <v>43</v>
      </c>
      <c r="H10" s="42" t="s">
        <v>11</v>
      </c>
      <c r="I10" s="7" t="s">
        <v>12</v>
      </c>
      <c r="J10" s="47" t="s">
        <v>13</v>
      </c>
      <c r="K10" s="7" t="s">
        <v>14</v>
      </c>
      <c r="L10" s="47" t="s">
        <v>15</v>
      </c>
      <c r="M10" s="48" t="s">
        <v>45</v>
      </c>
      <c r="N10" s="47" t="s">
        <v>46</v>
      </c>
      <c r="O10" s="8" t="s">
        <v>16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s="15" customFormat="1">
      <c r="A11" s="49"/>
      <c r="B11" s="10"/>
      <c r="C11" s="10"/>
      <c r="D11" s="10"/>
      <c r="E11" s="10"/>
      <c r="F11" s="10"/>
      <c r="G11" s="45"/>
      <c r="H11" s="11"/>
      <c r="I11" s="31"/>
      <c r="J11" s="12">
        <f>Personal[[#This Row],[Horas Proyecto]]*Personal[[#This Row],[Coste hora proy.]]</f>
        <v>0</v>
      </c>
      <c r="K11" s="12">
        <f>IF(NOT(ISERROR(VLOOKUP(Personal[Categoría (1)],$V$13:$W$17,2,FALSE))),VLOOKUP(Personal[Categoría (1)],$V$13:$W$17,2,FALSE),0)</f>
        <v>0</v>
      </c>
      <c r="L11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1" s="13"/>
      <c r="N11" s="14"/>
      <c r="O11" s="24" t="str">
        <f>IF(NOT(ISERROR(VLOOKUP(Personal[[#This Row],[Categoría (1)]],$V$13:$X$17,3,FALSE))),VLOOKUP(Personal[[#This Row],[Categoría (1)]],$V$13:$X$17,3,FALSE),"")</f>
        <v/>
      </c>
      <c r="P11" s="25"/>
      <c r="Q11" s="25"/>
      <c r="R11" s="25"/>
      <c r="S11" s="25"/>
      <c r="T11" s="25"/>
      <c r="U11" s="25"/>
      <c r="V11" s="25" t="s">
        <v>17</v>
      </c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</row>
    <row r="12" spans="1:53" s="15" customFormat="1">
      <c r="A12" s="49"/>
      <c r="B12" s="10"/>
      <c r="C12" s="10"/>
      <c r="D12" s="10"/>
      <c r="E12" s="10"/>
      <c r="F12" s="10"/>
      <c r="G12" s="45"/>
      <c r="H12" s="11"/>
      <c r="I12" s="31"/>
      <c r="J12" s="12">
        <f>Personal[[#This Row],[Horas Proyecto]]*Personal[[#This Row],[Coste hora proy.]]</f>
        <v>0</v>
      </c>
      <c r="K12" s="12">
        <f>IF(NOT(ISERROR(VLOOKUP(Personal[Categoría (1)],$V$13:$W$17,2,FALSE))),VLOOKUP(Personal[Categoría (1)],$V$13:$W$17,2,FALSE),0)</f>
        <v>0</v>
      </c>
      <c r="L12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2" s="13"/>
      <c r="N12" s="14"/>
      <c r="O12" s="24" t="str">
        <f>IF(NOT(ISERROR(VLOOKUP(Personal[[#This Row],[Categoría (1)]],$V$13:$X$17,3,FALSE))),VLOOKUP(Personal[[#This Row],[Categoría (1)]],$V$13:$X$17,3,FALSE),"")</f>
        <v/>
      </c>
      <c r="P12" s="25"/>
      <c r="Q12" s="25"/>
      <c r="R12" s="25"/>
      <c r="S12" s="25"/>
      <c r="T12" s="25"/>
      <c r="U12" s="25"/>
      <c r="V12" s="26" t="s">
        <v>18</v>
      </c>
      <c r="W12" s="26" t="s">
        <v>19</v>
      </c>
      <c r="X12" s="26" t="s">
        <v>20</v>
      </c>
      <c r="Y12" s="24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</row>
    <row r="13" spans="1:53" s="15" customFormat="1">
      <c r="A13" s="49"/>
      <c r="B13" s="10"/>
      <c r="C13" s="10"/>
      <c r="D13" s="10"/>
      <c r="E13" s="10"/>
      <c r="F13" s="10"/>
      <c r="G13" s="45"/>
      <c r="H13" s="11"/>
      <c r="I13" s="31"/>
      <c r="J13" s="12">
        <f>Personal[[#This Row],[Horas Proyecto]]*Personal[[#This Row],[Coste hora proy.]]</f>
        <v>0</v>
      </c>
      <c r="K13" s="12">
        <f>IF(NOT(ISERROR(VLOOKUP(Personal[Categoría (1)],$V$13:$W$17,2,FALSE))),VLOOKUP(Personal[Categoría (1)],$V$13:$W$17,2,FALSE),0)</f>
        <v>0</v>
      </c>
      <c r="L13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3" s="13"/>
      <c r="N13" s="14"/>
      <c r="O13" s="24" t="str">
        <f>IF(NOT(ISERROR(VLOOKUP(Personal[[#This Row],[Categoría (1)]],$V$13:$X$17,3,FALSE))),VLOOKUP(Personal[[#This Row],[Categoría (1)]],$V$13:$X$17,3,FALSE),"")</f>
        <v/>
      </c>
      <c r="P13" s="25"/>
      <c r="Q13" s="25"/>
      <c r="R13" s="25"/>
      <c r="S13" s="25"/>
      <c r="T13" s="25"/>
      <c r="U13" s="25"/>
      <c r="V13" s="26" t="s">
        <v>21</v>
      </c>
      <c r="W13" s="27">
        <v>60</v>
      </c>
      <c r="X13" s="26" t="s">
        <v>22</v>
      </c>
      <c r="Y13" s="26" t="s">
        <v>22</v>
      </c>
      <c r="Z13" s="26" t="s">
        <v>23</v>
      </c>
      <c r="AA13" s="26" t="s">
        <v>24</v>
      </c>
      <c r="AB13" s="26" t="s">
        <v>48</v>
      </c>
      <c r="AC13" s="26" t="s">
        <v>25</v>
      </c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</row>
    <row r="14" spans="1:53" s="15" customFormat="1">
      <c r="A14" s="49"/>
      <c r="B14" s="10"/>
      <c r="C14" s="10"/>
      <c r="D14" s="10"/>
      <c r="E14" s="10"/>
      <c r="F14" s="10"/>
      <c r="G14" s="45"/>
      <c r="H14" s="11"/>
      <c r="I14" s="31"/>
      <c r="J14" s="12">
        <f>Personal[[#This Row],[Horas Proyecto]]*Personal[[#This Row],[Coste hora proy.]]</f>
        <v>0</v>
      </c>
      <c r="K14" s="12">
        <f>IF(NOT(ISERROR(VLOOKUP(Personal[Categoría (1)],$V$13:$W$17,2,FALSE))),VLOOKUP(Personal[Categoría (1)],$V$13:$W$17,2,FALSE),0)</f>
        <v>0</v>
      </c>
      <c r="L14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4" s="13"/>
      <c r="N14" s="14"/>
      <c r="O14" s="24" t="str">
        <f>IF(NOT(ISERROR(VLOOKUP(Personal[[#This Row],[Categoría (1)]],$V$13:$X$17,3,FALSE))),VLOOKUP(Personal[[#This Row],[Categoría (1)]],$V$13:$X$17,3,FALSE),"")</f>
        <v/>
      </c>
      <c r="P14" s="25"/>
      <c r="Q14" s="25"/>
      <c r="R14" s="25"/>
      <c r="S14" s="25"/>
      <c r="T14" s="25"/>
      <c r="U14" s="25"/>
      <c r="V14" s="26" t="s">
        <v>26</v>
      </c>
      <c r="W14" s="27">
        <v>60</v>
      </c>
      <c r="X14" s="26" t="s">
        <v>23</v>
      </c>
      <c r="Y14" s="26">
        <v>1</v>
      </c>
      <c r="Z14" s="26">
        <v>1</v>
      </c>
      <c r="AA14" s="28">
        <v>1</v>
      </c>
      <c r="AB14" s="26">
        <v>1</v>
      </c>
      <c r="AC14" s="26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</row>
    <row r="15" spans="1:53" s="15" customFormat="1">
      <c r="A15" s="49"/>
      <c r="B15" s="10"/>
      <c r="C15" s="10"/>
      <c r="D15" s="10"/>
      <c r="E15" s="10"/>
      <c r="F15" s="10"/>
      <c r="G15" s="45"/>
      <c r="H15" s="11"/>
      <c r="I15" s="31"/>
      <c r="J15" s="12">
        <f>Personal[[#This Row],[Horas Proyecto]]*Personal[[#This Row],[Coste hora proy.]]</f>
        <v>0</v>
      </c>
      <c r="K15" s="12">
        <f>IF(NOT(ISERROR(VLOOKUP(Personal[Categoría (1)],$V$13:$W$17,2,FALSE))),VLOOKUP(Personal[Categoría (1)],$V$13:$W$17,2,FALSE),0)</f>
        <v>0</v>
      </c>
      <c r="L15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5" s="13"/>
      <c r="N15" s="14"/>
      <c r="O15" s="24" t="str">
        <f>IF(NOT(ISERROR(VLOOKUP(Personal[[#This Row],[Categoría (1)]],$V$13:$X$17,3,FALSE))),VLOOKUP(Personal[[#This Row],[Categoría (1)]],$V$13:$X$17,3,FALSE),"")</f>
        <v/>
      </c>
      <c r="P15" s="25"/>
      <c r="Q15" s="25"/>
      <c r="R15" s="25"/>
      <c r="S15" s="25"/>
      <c r="T15" s="25"/>
      <c r="U15" s="25"/>
      <c r="V15" s="26" t="s">
        <v>27</v>
      </c>
      <c r="W15" s="27">
        <v>60</v>
      </c>
      <c r="X15" s="26" t="s">
        <v>24</v>
      </c>
      <c r="Y15" s="24">
        <v>2</v>
      </c>
      <c r="Z15" s="24">
        <v>2</v>
      </c>
      <c r="AA15" s="26">
        <v>2</v>
      </c>
      <c r="AB15" s="28">
        <v>2</v>
      </c>
      <c r="AC15" s="28">
        <v>1</v>
      </c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</row>
    <row r="16" spans="1:53" s="15" customFormat="1">
      <c r="A16" s="49"/>
      <c r="B16" s="10"/>
      <c r="C16" s="10"/>
      <c r="D16" s="10"/>
      <c r="E16" s="10"/>
      <c r="F16" s="10"/>
      <c r="G16" s="45"/>
      <c r="H16" s="11"/>
      <c r="I16" s="31"/>
      <c r="J16" s="12">
        <f>Personal[[#This Row],[Horas Proyecto]]*Personal[[#This Row],[Coste hora proy.]]</f>
        <v>0</v>
      </c>
      <c r="K16" s="12">
        <f>IF(NOT(ISERROR(VLOOKUP(Personal[Categoría (1)],$V$13:$W$17,2,FALSE))),VLOOKUP(Personal[Categoría (1)],$V$13:$W$17,2,FALSE),0)</f>
        <v>0</v>
      </c>
      <c r="L16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6" s="13"/>
      <c r="N16" s="14"/>
      <c r="O16" s="24" t="str">
        <f>IF(NOT(ISERROR(VLOOKUP(Personal[[#This Row],[Categoría (1)]],$V$13:$X$17,3,FALSE))),VLOOKUP(Personal[[#This Row],[Categoría (1)]],$V$13:$X$17,3,FALSE),"")</f>
        <v/>
      </c>
      <c r="P16" s="25"/>
      <c r="Q16" s="25"/>
      <c r="R16" s="25"/>
      <c r="S16" s="25"/>
      <c r="T16" s="25"/>
      <c r="U16" s="25"/>
      <c r="V16" s="26" t="s">
        <v>28</v>
      </c>
      <c r="W16" s="27">
        <v>60</v>
      </c>
      <c r="X16" s="26" t="s">
        <v>48</v>
      </c>
      <c r="Y16" s="24">
        <v>3</v>
      </c>
      <c r="Z16" s="24">
        <v>3</v>
      </c>
      <c r="AA16" s="24">
        <v>3</v>
      </c>
      <c r="AB16" s="26">
        <v>3</v>
      </c>
      <c r="AC16" s="26">
        <v>2</v>
      </c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</row>
    <row r="17" spans="1:53" s="15" customFormat="1">
      <c r="A17" s="49"/>
      <c r="B17" s="10"/>
      <c r="C17" s="10"/>
      <c r="D17" s="10"/>
      <c r="E17" s="10"/>
      <c r="F17" s="10"/>
      <c r="G17" s="45"/>
      <c r="H17" s="11"/>
      <c r="I17" s="31"/>
      <c r="J17" s="12">
        <f>Personal[[#This Row],[Horas Proyecto]]*Personal[[#This Row],[Coste hora proy.]]</f>
        <v>0</v>
      </c>
      <c r="K17" s="12">
        <f>IF(NOT(ISERROR(VLOOKUP(Personal[Categoría (1)],$V$13:$W$17,2,FALSE))),VLOOKUP(Personal[Categoría (1)],$V$13:$W$17,2,FALSE),0)</f>
        <v>0</v>
      </c>
      <c r="L17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7" s="13"/>
      <c r="N17" s="14"/>
      <c r="O17" s="24" t="str">
        <f>IF(NOT(ISERROR(VLOOKUP(Personal[[#This Row],[Categoría (1)]],$V$13:$X$17,3,FALSE))),VLOOKUP(Personal[[#This Row],[Categoría (1)]],$V$13:$X$17,3,FALSE),"")</f>
        <v/>
      </c>
      <c r="P17" s="25"/>
      <c r="Q17" s="25"/>
      <c r="R17" s="25"/>
      <c r="S17" s="25"/>
      <c r="T17" s="25"/>
      <c r="U17" s="25"/>
      <c r="V17" s="26" t="s">
        <v>47</v>
      </c>
      <c r="W17" s="27">
        <v>35</v>
      </c>
      <c r="X17" s="26" t="s">
        <v>25</v>
      </c>
      <c r="Y17" s="24"/>
      <c r="Z17" s="24"/>
      <c r="AA17" s="24"/>
      <c r="AB17" s="26"/>
      <c r="AC17" s="26">
        <v>3</v>
      </c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</row>
    <row r="18" spans="1:53" s="15" customFormat="1">
      <c r="A18" s="49"/>
      <c r="B18" s="10"/>
      <c r="C18" s="10"/>
      <c r="D18" s="10"/>
      <c r="E18" s="10"/>
      <c r="F18" s="10"/>
      <c r="G18" s="45"/>
      <c r="H18" s="11"/>
      <c r="I18" s="31"/>
      <c r="J18" s="12">
        <f>Personal[[#This Row],[Horas Proyecto]]*Personal[[#This Row],[Coste hora proy.]]</f>
        <v>0</v>
      </c>
      <c r="K18" s="12">
        <f>IF(NOT(ISERROR(VLOOKUP(Personal[Categoría (1)],$V$13:$W$17,2,FALSE))),VLOOKUP(Personal[Categoría (1)],$V$13:$W$17,2,FALSE),0)</f>
        <v>0</v>
      </c>
      <c r="L18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8" s="13"/>
      <c r="N18" s="14"/>
      <c r="O18" s="24" t="str">
        <f>IF(NOT(ISERROR(VLOOKUP(Personal[[#This Row],[Categoría (1)]],$V$13:$X$17,3,FALSE))),VLOOKUP(Personal[[#This Row],[Categoría (1)]],$V$13:$X$17,3,FALSE),"")</f>
        <v/>
      </c>
      <c r="P18" s="25"/>
      <c r="Q18" s="25"/>
      <c r="R18" s="25"/>
      <c r="S18" s="25"/>
      <c r="T18" s="25"/>
      <c r="U18" s="25"/>
      <c r="V18" s="25"/>
      <c r="W18" s="25"/>
      <c r="X18" s="25"/>
      <c r="Y18" s="24"/>
      <c r="Z18" s="24"/>
      <c r="AA18" s="24"/>
      <c r="AB18" s="28"/>
      <c r="AC18" s="28">
        <v>4</v>
      </c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</row>
    <row r="19" spans="1:53" s="15" customFormat="1">
      <c r="A19" s="49"/>
      <c r="B19" s="10"/>
      <c r="C19" s="10"/>
      <c r="D19" s="10"/>
      <c r="E19" s="10"/>
      <c r="F19" s="10"/>
      <c r="G19" s="45"/>
      <c r="H19" s="11"/>
      <c r="I19" s="31"/>
      <c r="J19" s="12">
        <f>Personal[[#This Row],[Horas Proyecto]]*Personal[[#This Row],[Coste hora proy.]]</f>
        <v>0</v>
      </c>
      <c r="K19" s="12">
        <f>IF(NOT(ISERROR(VLOOKUP(Personal[Categoría (1)],$V$13:$W$17,2,FALSE))),VLOOKUP(Personal[Categoría (1)],$V$13:$W$17,2,FALSE),0)</f>
        <v>0</v>
      </c>
      <c r="L19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9" s="13"/>
      <c r="N19" s="14"/>
      <c r="O19" s="24" t="str">
        <f>IF(NOT(ISERROR(VLOOKUP(Personal[[#This Row],[Categoría (1)]],$V$13:$X$17,3,FALSE))),VLOOKUP(Personal[[#This Row],[Categoría (1)]],$V$13:$X$17,3,FALSE),"")</f>
        <v/>
      </c>
      <c r="P19" s="25"/>
      <c r="Q19" s="25"/>
      <c r="R19" s="25"/>
      <c r="S19" s="25"/>
      <c r="T19" s="25"/>
      <c r="U19" s="25"/>
      <c r="V19" s="24"/>
      <c r="W19" s="29"/>
      <c r="X19" s="25"/>
      <c r="Y19" s="24"/>
      <c r="Z19" s="24"/>
      <c r="AA19" s="24"/>
      <c r="AB19" s="30"/>
      <c r="AC19" s="30" t="s">
        <v>29</v>
      </c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</row>
    <row r="20" spans="1:53" s="15" customFormat="1">
      <c r="A20" s="49"/>
      <c r="B20" s="10"/>
      <c r="C20" s="10"/>
      <c r="D20" s="10"/>
      <c r="E20" s="10"/>
      <c r="F20" s="10"/>
      <c r="G20" s="45"/>
      <c r="H20" s="11"/>
      <c r="I20" s="31"/>
      <c r="J20" s="12">
        <f>Personal[[#This Row],[Horas Proyecto]]*Personal[[#This Row],[Coste hora proy.]]</f>
        <v>0</v>
      </c>
      <c r="K20" s="12">
        <f>IF(NOT(ISERROR(VLOOKUP(Personal[Categoría (1)],$V$13:$W$17,2,FALSE))),VLOOKUP(Personal[Categoría (1)],$V$13:$W$17,2,FALSE),0)</f>
        <v>0</v>
      </c>
      <c r="L20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20" s="13"/>
      <c r="N20" s="14"/>
      <c r="O20" s="24" t="str">
        <f>IF(NOT(ISERROR(VLOOKUP(Personal[[#This Row],[Categoría (1)]],$V$13:$X$17,3,FALSE))),VLOOKUP(Personal[[#This Row],[Categoría (1)]],$V$13:$X$17,3,FALSE),"")</f>
        <v/>
      </c>
      <c r="P20" s="25"/>
      <c r="Q20" s="25"/>
      <c r="R20" s="25"/>
      <c r="S20" s="25"/>
      <c r="T20" s="25"/>
      <c r="U20" s="25"/>
      <c r="V20" s="24"/>
      <c r="W20" s="29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</row>
    <row r="21" spans="1:53" s="15" customFormat="1">
      <c r="A21" s="49"/>
      <c r="B21" s="10"/>
      <c r="C21" s="10"/>
      <c r="D21" s="10"/>
      <c r="E21" s="10"/>
      <c r="F21" s="10"/>
      <c r="G21" s="45"/>
      <c r="H21" s="11"/>
      <c r="I21" s="31"/>
      <c r="J21" s="12">
        <f>Personal[[#This Row],[Horas Proyecto]]*Personal[[#This Row],[Coste hora proy.]]</f>
        <v>0</v>
      </c>
      <c r="K21" s="12">
        <f>IF(NOT(ISERROR(VLOOKUP(Personal[Categoría (1)],$V$13:$W$17,2,FALSE))),VLOOKUP(Personal[Categoría (1)],$V$13:$W$17,2,FALSE),0)</f>
        <v>0</v>
      </c>
      <c r="L21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21" s="13"/>
      <c r="N21" s="14"/>
      <c r="O21" s="24" t="str">
        <f>IF(NOT(ISERROR(VLOOKUP(Personal[[#This Row],[Categoría (1)]],$V$13:$X$17,3,FALSE))),VLOOKUP(Personal[[#This Row],[Categoría (1)]],$V$13:$X$17,3,FALSE),"")</f>
        <v/>
      </c>
      <c r="P21" s="25"/>
      <c r="Q21" s="25"/>
      <c r="R21" s="25"/>
      <c r="S21" s="25"/>
      <c r="T21" s="25"/>
      <c r="U21" s="25"/>
      <c r="V21" s="24"/>
      <c r="W21" s="29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</row>
    <row r="22" spans="1:53">
      <c r="A22" s="49"/>
      <c r="B22" s="10"/>
      <c r="C22" s="10"/>
      <c r="D22" s="10"/>
      <c r="E22" s="10"/>
      <c r="F22" s="10"/>
      <c r="G22" s="45"/>
      <c r="H22" s="11"/>
      <c r="I22" s="31"/>
      <c r="J22" s="12">
        <f>Personal[[#This Row],[Horas Proyecto]]*Personal[[#This Row],[Coste hora proy.]]</f>
        <v>0</v>
      </c>
      <c r="K22" s="12">
        <f>IF(NOT(ISERROR(VLOOKUP(Personal[Categoría (1)],$V$13:$W$17,2,FALSE))),VLOOKUP(Personal[Categoría (1)],$V$13:$W$17,2,FALSE),0)</f>
        <v>0</v>
      </c>
      <c r="L22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22" s="13"/>
      <c r="N22" s="14"/>
      <c r="O22" s="24" t="str">
        <f>IF(NOT(ISERROR(VLOOKUP(Personal[[#This Row],[Categoría (1)]],$V$13:$X$17,3,FALSE))),VLOOKUP(Personal[[#This Row],[Categoría (1)]],$V$13:$X$17,3,FALSE),"")</f>
        <v/>
      </c>
    </row>
    <row r="23" spans="1:53">
      <c r="A23" s="49"/>
      <c r="B23" s="10"/>
      <c r="C23" s="10"/>
      <c r="D23" s="10"/>
      <c r="E23" s="10"/>
      <c r="F23" s="10"/>
      <c r="G23" s="45"/>
      <c r="H23" s="11"/>
      <c r="I23" s="31"/>
      <c r="J23" s="12">
        <f>Personal[[#This Row],[Horas Proyecto]]*Personal[[#This Row],[Coste hora proy.]]</f>
        <v>0</v>
      </c>
      <c r="K23" s="12">
        <f>IF(NOT(ISERROR(VLOOKUP(Personal[Categoría (1)],$V$13:$W$17,2,FALSE))),VLOOKUP(Personal[Categoría (1)],$V$13:$W$17,2,FALSE),0)</f>
        <v>0</v>
      </c>
      <c r="L23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23" s="13"/>
      <c r="N23" s="14"/>
      <c r="O23" s="24" t="str">
        <f>IF(NOT(ISERROR(VLOOKUP(Personal[[#This Row],[Categoría (1)]],$V$13:$X$17,3,FALSE))),VLOOKUP(Personal[[#This Row],[Categoría (1)]],$V$13:$X$17,3,FALSE),"")</f>
        <v/>
      </c>
    </row>
    <row r="24" spans="1:53">
      <c r="A24" s="49"/>
      <c r="B24" s="10"/>
      <c r="C24" s="10"/>
      <c r="D24" s="10"/>
      <c r="E24" s="10"/>
      <c r="F24" s="10"/>
      <c r="G24" s="45"/>
      <c r="H24" s="11"/>
      <c r="I24" s="31"/>
      <c r="J24" s="12">
        <f>Personal[[#This Row],[Horas Proyecto]]*Personal[[#This Row],[Coste hora proy.]]</f>
        <v>0</v>
      </c>
      <c r="K24" s="12">
        <f>IF(NOT(ISERROR(VLOOKUP(Personal[Categoría (1)],$V$13:$W$17,2,FALSE))),VLOOKUP(Personal[Categoría (1)],$V$13:$W$17,2,FALSE),0)</f>
        <v>0</v>
      </c>
      <c r="L24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24" s="13"/>
      <c r="N24" s="14"/>
      <c r="O24" s="24" t="str">
        <f>IF(NOT(ISERROR(VLOOKUP(Personal[[#This Row],[Categoría (1)]],$V$13:$X$17,3,FALSE))),VLOOKUP(Personal[[#This Row],[Categoría (1)]],$V$13:$X$17,3,FALSE),"")</f>
        <v/>
      </c>
    </row>
    <row r="25" spans="1:53">
      <c r="A25" s="49"/>
      <c r="B25" s="10"/>
      <c r="C25" s="10"/>
      <c r="D25" s="10"/>
      <c r="E25" s="10"/>
      <c r="F25" s="10"/>
      <c r="G25" s="45"/>
      <c r="H25" s="11"/>
      <c r="I25" s="31"/>
      <c r="J25" s="12">
        <f>Personal[[#This Row],[Horas Proyecto]]*Personal[[#This Row],[Coste hora proy.]]</f>
        <v>0</v>
      </c>
      <c r="K25" s="12">
        <f>IF(NOT(ISERROR(VLOOKUP(Personal[Categoría (1)],$V$13:$W$17,2,FALSE))),VLOOKUP(Personal[Categoría (1)],$V$13:$W$17,2,FALSE),0)</f>
        <v>0</v>
      </c>
      <c r="L25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25" s="13"/>
      <c r="N25" s="14"/>
      <c r="O25" s="24" t="str">
        <f>IF(NOT(ISERROR(VLOOKUP(Personal[[#This Row],[Categoría (1)]],$V$13:$X$17,3,FALSE))),VLOOKUP(Personal[[#This Row],[Categoría (1)]],$V$13:$X$17,3,FALSE),"")</f>
        <v/>
      </c>
    </row>
    <row r="26" spans="1:53">
      <c r="A26" s="49"/>
      <c r="B26" s="10"/>
      <c r="C26" s="10"/>
      <c r="D26" s="10"/>
      <c r="E26" s="10"/>
      <c r="F26" s="10"/>
      <c r="G26" s="45"/>
      <c r="H26" s="11"/>
      <c r="I26" s="31"/>
      <c r="J26" s="12">
        <f>Personal[[#This Row],[Horas Proyecto]]*Personal[[#This Row],[Coste hora proy.]]</f>
        <v>0</v>
      </c>
      <c r="K26" s="12">
        <f>IF(NOT(ISERROR(VLOOKUP(Personal[Categoría (1)],$V$13:$W$17,2,FALSE))),VLOOKUP(Personal[Categoría (1)],$V$13:$W$17,2,FALSE),0)</f>
        <v>0</v>
      </c>
      <c r="L26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26" s="13"/>
      <c r="N26" s="14"/>
      <c r="O26" s="24" t="str">
        <f>IF(NOT(ISERROR(VLOOKUP(Personal[[#This Row],[Categoría (1)]],$V$13:$X$17,3,FALSE))),VLOOKUP(Personal[[#This Row],[Categoría (1)]],$V$13:$X$17,3,FALSE),"")</f>
        <v/>
      </c>
    </row>
    <row r="27" spans="1:53">
      <c r="A27" s="49"/>
      <c r="B27" s="10"/>
      <c r="C27" s="10"/>
      <c r="D27" s="10"/>
      <c r="E27" s="10"/>
      <c r="F27" s="10"/>
      <c r="G27" s="45"/>
      <c r="H27" s="11"/>
      <c r="I27" s="31"/>
      <c r="J27" s="12">
        <f>Personal[[#This Row],[Horas Proyecto]]*Personal[[#This Row],[Coste hora proy.]]</f>
        <v>0</v>
      </c>
      <c r="K27" s="12">
        <f>IF(NOT(ISERROR(VLOOKUP(Personal[Categoría (1)],$V$13:$W$17,2,FALSE))),VLOOKUP(Personal[Categoría (1)],$V$13:$W$17,2,FALSE),0)</f>
        <v>0</v>
      </c>
      <c r="L27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27" s="13"/>
      <c r="N27" s="14"/>
      <c r="O27" s="24" t="str">
        <f>IF(NOT(ISERROR(VLOOKUP(Personal[[#This Row],[Categoría (1)]],$V$13:$X$17,3,FALSE))),VLOOKUP(Personal[[#This Row],[Categoría (1)]],$V$13:$X$17,3,FALSE),"")</f>
        <v/>
      </c>
    </row>
    <row r="28" spans="1:53">
      <c r="A28" s="49"/>
      <c r="B28" s="10"/>
      <c r="C28" s="10"/>
      <c r="D28" s="10"/>
      <c r="E28" s="10"/>
      <c r="F28" s="10"/>
      <c r="G28" s="45"/>
      <c r="H28" s="11"/>
      <c r="I28" s="31"/>
      <c r="J28" s="12">
        <f>Personal[[#This Row],[Horas Proyecto]]*Personal[[#This Row],[Coste hora proy.]]</f>
        <v>0</v>
      </c>
      <c r="K28" s="12">
        <f>IF(NOT(ISERROR(VLOOKUP(Personal[Categoría (1)],$V$13:$W$17,2,FALSE))),VLOOKUP(Personal[Categoría (1)],$V$13:$W$17,2,FALSE),0)</f>
        <v>0</v>
      </c>
      <c r="L28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28" s="13"/>
      <c r="N28" s="14"/>
      <c r="O28" s="24" t="str">
        <f>IF(NOT(ISERROR(VLOOKUP(Personal[[#This Row],[Categoría (1)]],$V$13:$X$17,3,FALSE))),VLOOKUP(Personal[[#This Row],[Categoría (1)]],$V$13:$X$17,3,FALSE),"")</f>
        <v/>
      </c>
    </row>
    <row r="29" spans="1:53">
      <c r="A29" s="49"/>
      <c r="B29" s="10"/>
      <c r="C29" s="10"/>
      <c r="D29" s="10"/>
      <c r="E29" s="10"/>
      <c r="F29" s="10"/>
      <c r="G29" s="45"/>
      <c r="H29" s="11"/>
      <c r="I29" s="31"/>
      <c r="J29" s="12">
        <f>Personal[[#This Row],[Horas Proyecto]]*Personal[[#This Row],[Coste hora proy.]]</f>
        <v>0</v>
      </c>
      <c r="K29" s="12">
        <f>IF(NOT(ISERROR(VLOOKUP(Personal[Categoría (1)],$V$13:$W$17,2,FALSE))),VLOOKUP(Personal[Categoría (1)],$V$13:$W$17,2,FALSE),0)</f>
        <v>0</v>
      </c>
      <c r="L29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29" s="13"/>
      <c r="N29" s="14"/>
      <c r="O29" s="24" t="str">
        <f>IF(NOT(ISERROR(VLOOKUP(Personal[[#This Row],[Categoría (1)]],$V$13:$X$17,3,FALSE))),VLOOKUP(Personal[[#This Row],[Categoría (1)]],$V$13:$X$17,3,FALSE),"")</f>
        <v/>
      </c>
    </row>
    <row r="30" spans="1:53">
      <c r="A30" s="49"/>
      <c r="B30" s="10"/>
      <c r="C30" s="10"/>
      <c r="D30" s="10"/>
      <c r="E30" s="10"/>
      <c r="F30" s="10"/>
      <c r="G30" s="45"/>
      <c r="H30" s="11"/>
      <c r="I30" s="31"/>
      <c r="J30" s="12">
        <f>Personal[[#This Row],[Horas Proyecto]]*Personal[[#This Row],[Coste hora proy.]]</f>
        <v>0</v>
      </c>
      <c r="K30" s="12">
        <f>IF(NOT(ISERROR(VLOOKUP(Personal[Categoría (1)],$V$13:$W$17,2,FALSE))),VLOOKUP(Personal[Categoría (1)],$V$13:$W$17,2,FALSE),0)</f>
        <v>0</v>
      </c>
      <c r="L30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30" s="13"/>
      <c r="N30" s="14"/>
      <c r="O30" s="24" t="str">
        <f>IF(NOT(ISERROR(VLOOKUP(Personal[[#This Row],[Categoría (1)]],$V$13:$X$17,3,FALSE))),VLOOKUP(Personal[[#This Row],[Categoría (1)]],$V$13:$X$17,3,FALSE),"")</f>
        <v/>
      </c>
    </row>
    <row r="31" spans="1:53">
      <c r="A31" s="49"/>
      <c r="B31" s="10"/>
      <c r="C31" s="10"/>
      <c r="D31" s="10"/>
      <c r="E31" s="10"/>
      <c r="F31" s="10"/>
      <c r="G31" s="45"/>
      <c r="H31" s="11"/>
      <c r="I31" s="31"/>
      <c r="J31" s="12">
        <f>Personal[[#This Row],[Horas Proyecto]]*Personal[[#This Row],[Coste hora proy.]]</f>
        <v>0</v>
      </c>
      <c r="K31" s="12">
        <f>IF(NOT(ISERROR(VLOOKUP(Personal[Categoría (1)],$V$13:$W$17,2,FALSE))),VLOOKUP(Personal[Categoría (1)],$V$13:$W$17,2,FALSE),0)</f>
        <v>0</v>
      </c>
      <c r="L31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31" s="13"/>
      <c r="N31" s="14"/>
      <c r="O31" s="24" t="str">
        <f>IF(NOT(ISERROR(VLOOKUP(Personal[[#This Row],[Categoría (1)]],$V$13:$X$17,3,FALSE))),VLOOKUP(Personal[[#This Row],[Categoría (1)]],$V$13:$X$17,3,FALSE),"")</f>
        <v/>
      </c>
    </row>
    <row r="32" spans="1:53">
      <c r="A32" s="49"/>
      <c r="B32" s="10"/>
      <c r="C32" s="10"/>
      <c r="D32" s="10"/>
      <c r="E32" s="10"/>
      <c r="F32" s="10"/>
      <c r="G32" s="45"/>
      <c r="H32" s="11"/>
      <c r="I32" s="31"/>
      <c r="J32" s="12">
        <f>Personal[[#This Row],[Horas Proyecto]]*Personal[[#This Row],[Coste hora proy.]]</f>
        <v>0</v>
      </c>
      <c r="K32" s="12">
        <f>IF(NOT(ISERROR(VLOOKUP(Personal[Categoría (1)],$V$13:$W$17,2,FALSE))),VLOOKUP(Personal[Categoría (1)],$V$13:$W$17,2,FALSE),0)</f>
        <v>0</v>
      </c>
      <c r="L32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32" s="13"/>
      <c r="N32" s="14"/>
      <c r="O32" s="24" t="str">
        <f>IF(NOT(ISERROR(VLOOKUP(Personal[[#This Row],[Categoría (1)]],$V$13:$X$17,3,FALSE))),VLOOKUP(Personal[[#This Row],[Categoría (1)]],$V$13:$X$17,3,FALSE),"")</f>
        <v/>
      </c>
    </row>
    <row r="33" spans="1:15">
      <c r="A33" s="49"/>
      <c r="B33" s="10"/>
      <c r="C33" s="10"/>
      <c r="D33" s="10"/>
      <c r="E33" s="10"/>
      <c r="F33" s="10"/>
      <c r="G33" s="45"/>
      <c r="H33" s="11"/>
      <c r="I33" s="31"/>
      <c r="J33" s="12">
        <f>Personal[[#This Row],[Horas Proyecto]]*Personal[[#This Row],[Coste hora proy.]]</f>
        <v>0</v>
      </c>
      <c r="K33" s="12">
        <f>IF(NOT(ISERROR(VLOOKUP(Personal[Categoría (1)],$V$13:$W$17,2,FALSE))),VLOOKUP(Personal[Categoría (1)],$V$13:$W$17,2,FALSE),0)</f>
        <v>0</v>
      </c>
      <c r="L33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33" s="13"/>
      <c r="N33" s="14"/>
      <c r="O33" s="24" t="str">
        <f>IF(NOT(ISERROR(VLOOKUP(Personal[[#This Row],[Categoría (1)]],$V$13:$X$17,3,FALSE))),VLOOKUP(Personal[[#This Row],[Categoría (1)]],$V$13:$X$17,3,FALSE),"")</f>
        <v/>
      </c>
    </row>
    <row r="34" spans="1:15">
      <c r="A34" s="49"/>
      <c r="B34" s="10"/>
      <c r="C34" s="10"/>
      <c r="D34" s="10"/>
      <c r="E34" s="10"/>
      <c r="F34" s="10"/>
      <c r="G34" s="45"/>
      <c r="H34" s="11"/>
      <c r="I34" s="31"/>
      <c r="J34" s="12">
        <f>Personal[[#This Row],[Horas Proyecto]]*Personal[[#This Row],[Coste hora proy.]]</f>
        <v>0</v>
      </c>
      <c r="K34" s="12">
        <f>IF(NOT(ISERROR(VLOOKUP(Personal[Categoría (1)],$V$13:$W$17,2,FALSE))),VLOOKUP(Personal[Categoría (1)],$V$13:$W$17,2,FALSE),0)</f>
        <v>0</v>
      </c>
      <c r="L34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34" s="13"/>
      <c r="N34" s="14"/>
      <c r="O34" s="24" t="str">
        <f>IF(NOT(ISERROR(VLOOKUP(Personal[[#This Row],[Categoría (1)]],$V$13:$X$17,3,FALSE))),VLOOKUP(Personal[[#This Row],[Categoría (1)]],$V$13:$X$17,3,FALSE),"")</f>
        <v/>
      </c>
    </row>
    <row r="35" spans="1:15">
      <c r="A35" s="49"/>
      <c r="B35" s="10"/>
      <c r="C35" s="10"/>
      <c r="D35" s="10"/>
      <c r="E35" s="10"/>
      <c r="F35" s="10"/>
      <c r="G35" s="45"/>
      <c r="H35" s="11"/>
      <c r="I35" s="31"/>
      <c r="J35" s="12">
        <f>Personal[[#This Row],[Horas Proyecto]]*Personal[[#This Row],[Coste hora proy.]]</f>
        <v>0</v>
      </c>
      <c r="K35" s="12">
        <f>IF(NOT(ISERROR(VLOOKUP(Personal[Categoría (1)],$V$13:$W$17,2,FALSE))),VLOOKUP(Personal[Categoría (1)],$V$13:$W$17,2,FALSE),0)</f>
        <v>0</v>
      </c>
      <c r="L35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35" s="13"/>
      <c r="N35" s="14"/>
      <c r="O35" s="24" t="str">
        <f>IF(NOT(ISERROR(VLOOKUP(Personal[[#This Row],[Categoría (1)]],$V$13:$X$17,3,FALSE))),VLOOKUP(Personal[[#This Row],[Categoría (1)]],$V$13:$X$17,3,FALSE),"")</f>
        <v/>
      </c>
    </row>
    <row r="36" spans="1:15">
      <c r="A36" s="49"/>
      <c r="B36" s="10"/>
      <c r="C36" s="10"/>
      <c r="D36" s="10"/>
      <c r="E36" s="10"/>
      <c r="F36" s="10"/>
      <c r="G36" s="45"/>
      <c r="H36" s="11"/>
      <c r="I36" s="31"/>
      <c r="J36" s="12">
        <f>Personal[[#This Row],[Horas Proyecto]]*Personal[[#This Row],[Coste hora proy.]]</f>
        <v>0</v>
      </c>
      <c r="K36" s="12">
        <f>IF(NOT(ISERROR(VLOOKUP(Personal[Categoría (1)],$V$13:$W$17,2,FALSE))),VLOOKUP(Personal[Categoría (1)],$V$13:$W$17,2,FALSE),0)</f>
        <v>0</v>
      </c>
      <c r="L36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36" s="13"/>
      <c r="N36" s="14"/>
      <c r="O36" s="24" t="str">
        <f>IF(NOT(ISERROR(VLOOKUP(Personal[[#This Row],[Categoría (1)]],$V$13:$X$17,3,FALSE))),VLOOKUP(Personal[[#This Row],[Categoría (1)]],$V$13:$X$17,3,FALSE),"")</f>
        <v/>
      </c>
    </row>
    <row r="37" spans="1:15">
      <c r="A37" s="49"/>
      <c r="B37" s="10"/>
      <c r="C37" s="10"/>
      <c r="D37" s="10"/>
      <c r="E37" s="10"/>
      <c r="F37" s="10"/>
      <c r="G37" s="45"/>
      <c r="H37" s="11"/>
      <c r="I37" s="31"/>
      <c r="J37" s="12">
        <f>Personal[[#This Row],[Horas Proyecto]]*Personal[[#This Row],[Coste hora proy.]]</f>
        <v>0</v>
      </c>
      <c r="K37" s="12">
        <f>IF(NOT(ISERROR(VLOOKUP(Personal[Categoría (1)],$V$13:$W$17,2,FALSE))),VLOOKUP(Personal[Categoría (1)],$V$13:$W$17,2,FALSE),0)</f>
        <v>0</v>
      </c>
      <c r="L37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37" s="13"/>
      <c r="N37" s="14"/>
      <c r="O37" s="24" t="str">
        <f>IF(NOT(ISERROR(VLOOKUP(Personal[[#This Row],[Categoría (1)]],$V$13:$X$17,3,FALSE))),VLOOKUP(Personal[[#This Row],[Categoría (1)]],$V$13:$X$17,3,FALSE),"")</f>
        <v/>
      </c>
    </row>
    <row r="38" spans="1:15">
      <c r="A38" s="49"/>
      <c r="B38" s="10"/>
      <c r="C38" s="10"/>
      <c r="D38" s="10"/>
      <c r="E38" s="10"/>
      <c r="F38" s="10"/>
      <c r="G38" s="45"/>
      <c r="H38" s="11"/>
      <c r="I38" s="31"/>
      <c r="J38" s="12">
        <f>Personal[[#This Row],[Horas Proyecto]]*Personal[[#This Row],[Coste hora proy.]]</f>
        <v>0</v>
      </c>
      <c r="K38" s="12">
        <f>IF(NOT(ISERROR(VLOOKUP(Personal[Categoría (1)],$V$13:$W$17,2,FALSE))),VLOOKUP(Personal[Categoría (1)],$V$13:$W$17,2,FALSE),0)</f>
        <v>0</v>
      </c>
      <c r="L38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38" s="13"/>
      <c r="N38" s="14"/>
      <c r="O38" s="24" t="str">
        <f>IF(NOT(ISERROR(VLOOKUP(Personal[[#This Row],[Categoría (1)]],$V$13:$X$17,3,FALSE))),VLOOKUP(Personal[[#This Row],[Categoría (1)]],$V$13:$X$17,3,FALSE),"")</f>
        <v/>
      </c>
    </row>
    <row r="39" spans="1:15">
      <c r="A39" s="49"/>
      <c r="B39" s="10"/>
      <c r="C39" s="10"/>
      <c r="D39" s="10"/>
      <c r="E39" s="10"/>
      <c r="F39" s="10"/>
      <c r="G39" s="45"/>
      <c r="H39" s="11"/>
      <c r="I39" s="31"/>
      <c r="J39" s="12">
        <f>Personal[[#This Row],[Horas Proyecto]]*Personal[[#This Row],[Coste hora proy.]]</f>
        <v>0</v>
      </c>
      <c r="K39" s="12">
        <f>IF(NOT(ISERROR(VLOOKUP(Personal[Categoría (1)],$V$13:$W$17,2,FALSE))),VLOOKUP(Personal[Categoría (1)],$V$13:$W$17,2,FALSE),0)</f>
        <v>0</v>
      </c>
      <c r="L39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39" s="13"/>
      <c r="N39" s="14"/>
      <c r="O39" s="24" t="str">
        <f>IF(NOT(ISERROR(VLOOKUP(Personal[[#This Row],[Categoría (1)]],$V$13:$X$17,3,FALSE))),VLOOKUP(Personal[[#This Row],[Categoría (1)]],$V$13:$X$17,3,FALSE),"")</f>
        <v/>
      </c>
    </row>
    <row r="40" spans="1:15">
      <c r="A40" s="49"/>
      <c r="B40" s="10"/>
      <c r="C40" s="10"/>
      <c r="D40" s="10"/>
      <c r="E40" s="10"/>
      <c r="F40" s="10"/>
      <c r="G40" s="45"/>
      <c r="H40" s="11"/>
      <c r="I40" s="31"/>
      <c r="J40" s="12">
        <f>Personal[[#This Row],[Horas Proyecto]]*Personal[[#This Row],[Coste hora proy.]]</f>
        <v>0</v>
      </c>
      <c r="K40" s="12">
        <f>IF(NOT(ISERROR(VLOOKUP(Personal[Categoría (1)],$V$13:$W$17,2,FALSE))),VLOOKUP(Personal[Categoría (1)],$V$13:$W$17,2,FALSE),0)</f>
        <v>0</v>
      </c>
      <c r="L40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40" s="13"/>
      <c r="N40" s="14"/>
      <c r="O40" s="24" t="str">
        <f>IF(NOT(ISERROR(VLOOKUP(Personal[[#This Row],[Categoría (1)]],$V$13:$X$17,3,FALSE))),VLOOKUP(Personal[[#This Row],[Categoría (1)]],$V$13:$X$17,3,FALSE),"")</f>
        <v/>
      </c>
    </row>
    <row r="41" spans="1:15">
      <c r="A41" s="49"/>
      <c r="B41" s="10"/>
      <c r="C41" s="10"/>
      <c r="D41" s="10"/>
      <c r="E41" s="10"/>
      <c r="F41" s="10"/>
      <c r="G41" s="45"/>
      <c r="H41" s="11"/>
      <c r="I41" s="31"/>
      <c r="J41" s="12">
        <f>Personal[[#This Row],[Horas Proyecto]]*Personal[[#This Row],[Coste hora proy.]]</f>
        <v>0</v>
      </c>
      <c r="K41" s="12">
        <f>IF(NOT(ISERROR(VLOOKUP(Personal[Categoría (1)],$V$13:$W$17,2,FALSE))),VLOOKUP(Personal[Categoría (1)],$V$13:$W$17,2,FALSE),0)</f>
        <v>0</v>
      </c>
      <c r="L41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41" s="13"/>
      <c r="N41" s="14"/>
      <c r="O41" s="24" t="str">
        <f>IF(NOT(ISERROR(VLOOKUP(Personal[[#This Row],[Categoría (1)]],$V$13:$X$17,3,FALSE))),VLOOKUP(Personal[[#This Row],[Categoría (1)]],$V$13:$X$17,3,FALSE),"")</f>
        <v/>
      </c>
    </row>
    <row r="42" spans="1:15">
      <c r="A42" s="49"/>
      <c r="B42" s="10"/>
      <c r="C42" s="10"/>
      <c r="D42" s="10"/>
      <c r="E42" s="10"/>
      <c r="F42" s="10"/>
      <c r="G42" s="45"/>
      <c r="H42" s="11"/>
      <c r="I42" s="31"/>
      <c r="J42" s="12">
        <f>Personal[[#This Row],[Horas Proyecto]]*Personal[[#This Row],[Coste hora proy.]]</f>
        <v>0</v>
      </c>
      <c r="K42" s="12">
        <f>IF(NOT(ISERROR(VLOOKUP(Personal[Categoría (1)],$V$13:$W$17,2,FALSE))),VLOOKUP(Personal[Categoría (1)],$V$13:$W$17,2,FALSE),0)</f>
        <v>0</v>
      </c>
      <c r="L42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42" s="13"/>
      <c r="N42" s="14"/>
      <c r="O42" s="24" t="str">
        <f>IF(NOT(ISERROR(VLOOKUP(Personal[[#This Row],[Categoría (1)]],$V$13:$X$17,3,FALSE))),VLOOKUP(Personal[[#This Row],[Categoría (1)]],$V$13:$X$17,3,FALSE),"")</f>
        <v/>
      </c>
    </row>
    <row r="43" spans="1:15">
      <c r="A43" s="49"/>
      <c r="B43" s="10"/>
      <c r="C43" s="10"/>
      <c r="D43" s="10"/>
      <c r="E43" s="10"/>
      <c r="F43" s="10"/>
      <c r="G43" s="45"/>
      <c r="H43" s="11"/>
      <c r="I43" s="31"/>
      <c r="J43" s="12">
        <f>Personal[[#This Row],[Horas Proyecto]]*Personal[[#This Row],[Coste hora proy.]]</f>
        <v>0</v>
      </c>
      <c r="K43" s="12">
        <f>IF(NOT(ISERROR(VLOOKUP(Personal[Categoría (1)],$V$13:$W$17,2,FALSE))),VLOOKUP(Personal[Categoría (1)],$V$13:$W$17,2,FALSE),0)</f>
        <v>0</v>
      </c>
      <c r="L43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43" s="13"/>
      <c r="N43" s="14"/>
      <c r="O43" s="24" t="str">
        <f>IF(NOT(ISERROR(VLOOKUP(Personal[[#This Row],[Categoría (1)]],$V$13:$X$17,3,FALSE))),VLOOKUP(Personal[[#This Row],[Categoría (1)]],$V$13:$X$17,3,FALSE),"")</f>
        <v/>
      </c>
    </row>
    <row r="44" spans="1:15">
      <c r="A44" s="49"/>
      <c r="B44" s="10"/>
      <c r="C44" s="10"/>
      <c r="D44" s="10"/>
      <c r="E44" s="10"/>
      <c r="F44" s="10"/>
      <c r="G44" s="45"/>
      <c r="H44" s="11"/>
      <c r="I44" s="31"/>
      <c r="J44" s="12">
        <f>Personal[[#This Row],[Horas Proyecto]]*Personal[[#This Row],[Coste hora proy.]]</f>
        <v>0</v>
      </c>
      <c r="K44" s="12">
        <f>IF(NOT(ISERROR(VLOOKUP(Personal[Categoría (1)],$V$13:$W$17,2,FALSE))),VLOOKUP(Personal[Categoría (1)],$V$13:$W$17,2,FALSE),0)</f>
        <v>0</v>
      </c>
      <c r="L44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44" s="13"/>
      <c r="N44" s="14"/>
      <c r="O44" s="24" t="str">
        <f>IF(NOT(ISERROR(VLOOKUP(Personal[[#This Row],[Categoría (1)]],$V$13:$X$17,3,FALSE))),VLOOKUP(Personal[[#This Row],[Categoría (1)]],$V$13:$X$17,3,FALSE),"")</f>
        <v/>
      </c>
    </row>
    <row r="45" spans="1:15">
      <c r="A45" s="49"/>
      <c r="B45" s="10"/>
      <c r="C45" s="10"/>
      <c r="D45" s="10"/>
      <c r="E45" s="10"/>
      <c r="F45" s="10"/>
      <c r="G45" s="45"/>
      <c r="H45" s="11"/>
      <c r="I45" s="31"/>
      <c r="J45" s="12">
        <f>Personal[[#This Row],[Horas Proyecto]]*Personal[[#This Row],[Coste hora proy.]]</f>
        <v>0</v>
      </c>
      <c r="K45" s="12">
        <f>IF(NOT(ISERROR(VLOOKUP(Personal[Categoría (1)],$V$13:$W$17,2,FALSE))),VLOOKUP(Personal[Categoría (1)],$V$13:$W$17,2,FALSE),0)</f>
        <v>0</v>
      </c>
      <c r="L45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45" s="13"/>
      <c r="N45" s="14"/>
      <c r="O45" s="24" t="str">
        <f>IF(NOT(ISERROR(VLOOKUP(Personal[[#This Row],[Categoría (1)]],$V$13:$X$17,3,FALSE))),VLOOKUP(Personal[[#This Row],[Categoría (1)]],$V$13:$X$17,3,FALSE),"")</f>
        <v/>
      </c>
    </row>
    <row r="46" spans="1:15">
      <c r="A46" s="49"/>
      <c r="B46" s="10"/>
      <c r="C46" s="10"/>
      <c r="D46" s="10"/>
      <c r="E46" s="10"/>
      <c r="F46" s="10"/>
      <c r="G46" s="45"/>
      <c r="H46" s="11"/>
      <c r="I46" s="31"/>
      <c r="J46" s="12">
        <f>Personal[[#This Row],[Horas Proyecto]]*Personal[[#This Row],[Coste hora proy.]]</f>
        <v>0</v>
      </c>
      <c r="K46" s="12">
        <f>IF(NOT(ISERROR(VLOOKUP(Personal[Categoría (1)],$V$13:$W$17,2,FALSE))),VLOOKUP(Personal[Categoría (1)],$V$13:$W$17,2,FALSE),0)</f>
        <v>0</v>
      </c>
      <c r="L46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46" s="13"/>
      <c r="N46" s="14"/>
      <c r="O46" s="24" t="str">
        <f>IF(NOT(ISERROR(VLOOKUP(Personal[[#This Row],[Categoría (1)]],$V$13:$X$17,3,FALSE))),VLOOKUP(Personal[[#This Row],[Categoría (1)]],$V$13:$X$17,3,FALSE),"")</f>
        <v/>
      </c>
    </row>
    <row r="47" spans="1:15">
      <c r="A47" s="49"/>
      <c r="B47" s="10"/>
      <c r="C47" s="10"/>
      <c r="D47" s="10"/>
      <c r="E47" s="10"/>
      <c r="F47" s="10"/>
      <c r="G47" s="45"/>
      <c r="H47" s="11"/>
      <c r="I47" s="31"/>
      <c r="J47" s="12">
        <f>Personal[[#This Row],[Horas Proyecto]]*Personal[[#This Row],[Coste hora proy.]]</f>
        <v>0</v>
      </c>
      <c r="K47" s="12">
        <f>IF(NOT(ISERROR(VLOOKUP(Personal[Categoría (1)],$V$13:$W$17,2,FALSE))),VLOOKUP(Personal[Categoría (1)],$V$13:$W$17,2,FALSE),0)</f>
        <v>0</v>
      </c>
      <c r="L47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47" s="13"/>
      <c r="N47" s="14"/>
      <c r="O47" s="24" t="str">
        <f>IF(NOT(ISERROR(VLOOKUP(Personal[[#This Row],[Categoría (1)]],$V$13:$X$17,3,FALSE))),VLOOKUP(Personal[[#This Row],[Categoría (1)]],$V$13:$X$17,3,FALSE),"")</f>
        <v/>
      </c>
    </row>
    <row r="48" spans="1:15">
      <c r="A48" s="49"/>
      <c r="B48" s="10"/>
      <c r="C48" s="10"/>
      <c r="D48" s="10"/>
      <c r="E48" s="10"/>
      <c r="F48" s="10"/>
      <c r="G48" s="45"/>
      <c r="H48" s="11"/>
      <c r="I48" s="31"/>
      <c r="J48" s="12">
        <f>Personal[[#This Row],[Horas Proyecto]]*Personal[[#This Row],[Coste hora proy.]]</f>
        <v>0</v>
      </c>
      <c r="K48" s="12">
        <f>IF(NOT(ISERROR(VLOOKUP(Personal[Categoría (1)],$V$13:$W$17,2,FALSE))),VLOOKUP(Personal[Categoría (1)],$V$13:$W$17,2,FALSE),0)</f>
        <v>0</v>
      </c>
      <c r="L48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48" s="13"/>
      <c r="N48" s="14"/>
      <c r="O48" s="24" t="str">
        <f>IF(NOT(ISERROR(VLOOKUP(Personal[[#This Row],[Categoría (1)]],$V$13:$X$17,3,FALSE))),VLOOKUP(Personal[[#This Row],[Categoría (1)]],$V$13:$X$17,3,FALSE),"")</f>
        <v/>
      </c>
    </row>
    <row r="49" spans="1:15">
      <c r="A49" s="49"/>
      <c r="B49" s="10"/>
      <c r="C49" s="10"/>
      <c r="D49" s="10"/>
      <c r="E49" s="10"/>
      <c r="F49" s="10"/>
      <c r="G49" s="45"/>
      <c r="H49" s="11"/>
      <c r="I49" s="31"/>
      <c r="J49" s="12">
        <f>Personal[[#This Row],[Horas Proyecto]]*Personal[[#This Row],[Coste hora proy.]]</f>
        <v>0</v>
      </c>
      <c r="K49" s="12">
        <f>IF(NOT(ISERROR(VLOOKUP(Personal[Categoría (1)],$V$13:$W$17,2,FALSE))),VLOOKUP(Personal[Categoría (1)],$V$13:$W$17,2,FALSE),0)</f>
        <v>0</v>
      </c>
      <c r="L49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49" s="13"/>
      <c r="N49" s="14"/>
      <c r="O49" s="24" t="str">
        <f>IF(NOT(ISERROR(VLOOKUP(Personal[[#This Row],[Categoría (1)]],$V$13:$X$17,3,FALSE))),VLOOKUP(Personal[[#This Row],[Categoría (1)]],$V$13:$X$17,3,FALSE),"")</f>
        <v/>
      </c>
    </row>
    <row r="50" spans="1:15">
      <c r="A50" s="49"/>
      <c r="B50" s="10"/>
      <c r="C50" s="10"/>
      <c r="D50" s="10"/>
      <c r="E50" s="10"/>
      <c r="F50" s="10"/>
      <c r="G50" s="45"/>
      <c r="H50" s="11"/>
      <c r="I50" s="31"/>
      <c r="J50" s="12">
        <f>Personal[[#This Row],[Horas Proyecto]]*Personal[[#This Row],[Coste hora proy.]]</f>
        <v>0</v>
      </c>
      <c r="K50" s="12">
        <f>IF(NOT(ISERROR(VLOOKUP(Personal[Categoría (1)],$V$13:$W$17,2,FALSE))),VLOOKUP(Personal[Categoría (1)],$V$13:$W$17,2,FALSE),0)</f>
        <v>0</v>
      </c>
      <c r="L50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50" s="13"/>
      <c r="N50" s="14"/>
      <c r="O50" s="24" t="str">
        <f>IF(NOT(ISERROR(VLOOKUP(Personal[[#This Row],[Categoría (1)]],$V$13:$X$17,3,FALSE))),VLOOKUP(Personal[[#This Row],[Categoría (1)]],$V$13:$X$17,3,FALSE),"")</f>
        <v/>
      </c>
    </row>
    <row r="51" spans="1:15">
      <c r="A51" s="49"/>
      <c r="B51" s="10"/>
      <c r="C51" s="10"/>
      <c r="D51" s="10"/>
      <c r="E51" s="10"/>
      <c r="F51" s="10"/>
      <c r="G51" s="45"/>
      <c r="H51" s="11"/>
      <c r="I51" s="31"/>
      <c r="J51" s="12">
        <f>Personal[[#This Row],[Horas Proyecto]]*Personal[[#This Row],[Coste hora proy.]]</f>
        <v>0</v>
      </c>
      <c r="K51" s="12">
        <f>IF(NOT(ISERROR(VLOOKUP(Personal[Categoría (1)],$V$13:$W$17,2,FALSE))),VLOOKUP(Personal[Categoría (1)],$V$13:$W$17,2,FALSE),0)</f>
        <v>0</v>
      </c>
      <c r="L51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51" s="13"/>
      <c r="N51" s="14"/>
      <c r="O51" s="24" t="str">
        <f>IF(NOT(ISERROR(VLOOKUP(Personal[[#This Row],[Categoría (1)]],$V$13:$X$17,3,FALSE))),VLOOKUP(Personal[[#This Row],[Categoría (1)]],$V$13:$X$17,3,FALSE),"")</f>
        <v/>
      </c>
    </row>
    <row r="52" spans="1:15">
      <c r="A52" s="49"/>
      <c r="B52" s="10"/>
      <c r="C52" s="10"/>
      <c r="D52" s="10"/>
      <c r="E52" s="10"/>
      <c r="F52" s="10"/>
      <c r="G52" s="45"/>
      <c r="H52" s="11"/>
      <c r="I52" s="31"/>
      <c r="J52" s="12">
        <f>Personal[[#This Row],[Horas Proyecto]]*Personal[[#This Row],[Coste hora proy.]]</f>
        <v>0</v>
      </c>
      <c r="K52" s="12">
        <f>IF(NOT(ISERROR(VLOOKUP(Personal[Categoría (1)],$V$13:$W$17,2,FALSE))),VLOOKUP(Personal[Categoría (1)],$V$13:$W$17,2,FALSE),0)</f>
        <v>0</v>
      </c>
      <c r="L52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52" s="13"/>
      <c r="N52" s="14"/>
      <c r="O52" s="24" t="str">
        <f>IF(NOT(ISERROR(VLOOKUP(Personal[[#This Row],[Categoría (1)]],$V$13:$X$17,3,FALSE))),VLOOKUP(Personal[[#This Row],[Categoría (1)]],$V$13:$X$17,3,FALSE),"")</f>
        <v/>
      </c>
    </row>
    <row r="53" spans="1:15">
      <c r="A53" s="49"/>
      <c r="B53" s="10"/>
      <c r="C53" s="10"/>
      <c r="D53" s="10"/>
      <c r="E53" s="10"/>
      <c r="F53" s="10"/>
      <c r="G53" s="45"/>
      <c r="H53" s="11"/>
      <c r="I53" s="31"/>
      <c r="J53" s="12">
        <f>Personal[[#This Row],[Horas Proyecto]]*Personal[[#This Row],[Coste hora proy.]]</f>
        <v>0</v>
      </c>
      <c r="K53" s="12">
        <f>IF(NOT(ISERROR(VLOOKUP(Personal[Categoría (1)],$V$13:$W$17,2,FALSE))),VLOOKUP(Personal[Categoría (1)],$V$13:$W$17,2,FALSE),0)</f>
        <v>0</v>
      </c>
      <c r="L53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53" s="13"/>
      <c r="N53" s="14"/>
      <c r="O53" s="24" t="str">
        <f>IF(NOT(ISERROR(VLOOKUP(Personal[[#This Row],[Categoría (1)]],$V$13:$X$17,3,FALSE))),VLOOKUP(Personal[[#This Row],[Categoría (1)]],$V$13:$X$17,3,FALSE),"")</f>
        <v/>
      </c>
    </row>
    <row r="54" spans="1:15">
      <c r="A54" s="49"/>
      <c r="B54" s="10"/>
      <c r="C54" s="10"/>
      <c r="D54" s="10"/>
      <c r="E54" s="10"/>
      <c r="F54" s="10"/>
      <c r="G54" s="45"/>
      <c r="H54" s="11"/>
      <c r="I54" s="31"/>
      <c r="J54" s="12">
        <f>Personal[[#This Row],[Horas Proyecto]]*Personal[[#This Row],[Coste hora proy.]]</f>
        <v>0</v>
      </c>
      <c r="K54" s="12">
        <f>IF(NOT(ISERROR(VLOOKUP(Personal[Categoría (1)],$V$13:$W$17,2,FALSE))),VLOOKUP(Personal[Categoría (1)],$V$13:$W$17,2,FALSE),0)</f>
        <v>0</v>
      </c>
      <c r="L54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54" s="13"/>
      <c r="N54" s="14"/>
      <c r="O54" s="24" t="str">
        <f>IF(NOT(ISERROR(VLOOKUP(Personal[[#This Row],[Categoría (1)]],$V$13:$X$17,3,FALSE))),VLOOKUP(Personal[[#This Row],[Categoría (1)]],$V$13:$X$17,3,FALSE),"")</f>
        <v/>
      </c>
    </row>
    <row r="55" spans="1:15">
      <c r="A55" s="49"/>
      <c r="B55" s="10"/>
      <c r="C55" s="10"/>
      <c r="D55" s="10"/>
      <c r="E55" s="10"/>
      <c r="F55" s="10"/>
      <c r="G55" s="45"/>
      <c r="H55" s="11"/>
      <c r="I55" s="31"/>
      <c r="J55" s="12">
        <f>Personal[[#This Row],[Horas Proyecto]]*Personal[[#This Row],[Coste hora proy.]]</f>
        <v>0</v>
      </c>
      <c r="K55" s="12">
        <f>IF(NOT(ISERROR(VLOOKUP(Personal[Categoría (1)],$V$13:$W$17,2,FALSE))),VLOOKUP(Personal[Categoría (1)],$V$13:$W$17,2,FALSE),0)</f>
        <v>0</v>
      </c>
      <c r="L55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55" s="13"/>
      <c r="N55" s="14"/>
      <c r="O55" s="24" t="str">
        <f>IF(NOT(ISERROR(VLOOKUP(Personal[[#This Row],[Categoría (1)]],$V$13:$X$17,3,FALSE))),VLOOKUP(Personal[[#This Row],[Categoría (1)]],$V$13:$X$17,3,FALSE),"")</f>
        <v/>
      </c>
    </row>
    <row r="56" spans="1:15">
      <c r="A56" s="49"/>
      <c r="B56" s="10"/>
      <c r="C56" s="10"/>
      <c r="D56" s="10"/>
      <c r="E56" s="10"/>
      <c r="F56" s="10"/>
      <c r="G56" s="45"/>
      <c r="H56" s="11"/>
      <c r="I56" s="31"/>
      <c r="J56" s="12">
        <f>Personal[[#This Row],[Horas Proyecto]]*Personal[[#This Row],[Coste hora proy.]]</f>
        <v>0</v>
      </c>
      <c r="K56" s="12">
        <f>IF(NOT(ISERROR(VLOOKUP(Personal[Categoría (1)],$V$13:$W$17,2,FALSE))),VLOOKUP(Personal[Categoría (1)],$V$13:$W$17,2,FALSE),0)</f>
        <v>0</v>
      </c>
      <c r="L56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56" s="13"/>
      <c r="N56" s="14"/>
      <c r="O56" s="24" t="str">
        <f>IF(NOT(ISERROR(VLOOKUP(Personal[[#This Row],[Categoría (1)]],$V$13:$X$17,3,FALSE))),VLOOKUP(Personal[[#This Row],[Categoría (1)]],$V$13:$X$17,3,FALSE),"")</f>
        <v/>
      </c>
    </row>
    <row r="57" spans="1:15">
      <c r="A57" s="49"/>
      <c r="B57" s="10"/>
      <c r="C57" s="10"/>
      <c r="D57" s="10"/>
      <c r="E57" s="10"/>
      <c r="F57" s="10"/>
      <c r="G57" s="45"/>
      <c r="H57" s="11"/>
      <c r="I57" s="31"/>
      <c r="J57" s="12">
        <f>Personal[[#This Row],[Horas Proyecto]]*Personal[[#This Row],[Coste hora proy.]]</f>
        <v>0</v>
      </c>
      <c r="K57" s="12">
        <f>IF(NOT(ISERROR(VLOOKUP(Personal[Categoría (1)],$V$13:$W$17,2,FALSE))),VLOOKUP(Personal[Categoría (1)],$V$13:$W$17,2,FALSE),0)</f>
        <v>0</v>
      </c>
      <c r="L57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57" s="13"/>
      <c r="N57" s="14"/>
      <c r="O57" s="24" t="str">
        <f>IF(NOT(ISERROR(VLOOKUP(Personal[[#This Row],[Categoría (1)]],$V$13:$X$17,3,FALSE))),VLOOKUP(Personal[[#This Row],[Categoría (1)]],$V$13:$X$17,3,FALSE),"")</f>
        <v/>
      </c>
    </row>
    <row r="58" spans="1:15">
      <c r="A58" s="49"/>
      <c r="B58" s="10"/>
      <c r="C58" s="10"/>
      <c r="D58" s="10"/>
      <c r="E58" s="10"/>
      <c r="F58" s="10"/>
      <c r="G58" s="45"/>
      <c r="H58" s="11"/>
      <c r="I58" s="31"/>
      <c r="J58" s="12">
        <f>Personal[[#This Row],[Horas Proyecto]]*Personal[[#This Row],[Coste hora proy.]]</f>
        <v>0</v>
      </c>
      <c r="K58" s="12">
        <f>IF(NOT(ISERROR(VLOOKUP(Personal[Categoría (1)],$V$13:$W$17,2,FALSE))),VLOOKUP(Personal[Categoría (1)],$V$13:$W$17,2,FALSE),0)</f>
        <v>0</v>
      </c>
      <c r="L58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58" s="13"/>
      <c r="N58" s="14"/>
      <c r="O58" s="24" t="str">
        <f>IF(NOT(ISERROR(VLOOKUP(Personal[[#This Row],[Categoría (1)]],$V$13:$X$17,3,FALSE))),VLOOKUP(Personal[[#This Row],[Categoría (1)]],$V$13:$X$17,3,FALSE),"")</f>
        <v/>
      </c>
    </row>
    <row r="59" spans="1:15">
      <c r="A59" s="49"/>
      <c r="B59" s="10"/>
      <c r="C59" s="10"/>
      <c r="D59" s="10"/>
      <c r="E59" s="10"/>
      <c r="F59" s="10"/>
      <c r="G59" s="45"/>
      <c r="H59" s="11"/>
      <c r="I59" s="31"/>
      <c r="J59" s="12">
        <f>Personal[[#This Row],[Horas Proyecto]]*Personal[[#This Row],[Coste hora proy.]]</f>
        <v>0</v>
      </c>
      <c r="K59" s="12">
        <f>IF(NOT(ISERROR(VLOOKUP(Personal[Categoría (1)],$V$13:$W$17,2,FALSE))),VLOOKUP(Personal[Categoría (1)],$V$13:$W$17,2,FALSE),0)</f>
        <v>0</v>
      </c>
      <c r="L59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59" s="13"/>
      <c r="N59" s="14"/>
      <c r="O59" s="24" t="str">
        <f>IF(NOT(ISERROR(VLOOKUP(Personal[[#This Row],[Categoría (1)]],$V$13:$X$17,3,FALSE))),VLOOKUP(Personal[[#This Row],[Categoría (1)]],$V$13:$X$17,3,FALSE),"")</f>
        <v/>
      </c>
    </row>
    <row r="60" spans="1:15">
      <c r="A60" s="49"/>
      <c r="B60" s="10"/>
      <c r="C60" s="10"/>
      <c r="D60" s="10"/>
      <c r="E60" s="10"/>
      <c r="F60" s="10"/>
      <c r="G60" s="45"/>
      <c r="H60" s="11"/>
      <c r="I60" s="31"/>
      <c r="J60" s="12">
        <f>Personal[[#This Row],[Horas Proyecto]]*Personal[[#This Row],[Coste hora proy.]]</f>
        <v>0</v>
      </c>
      <c r="K60" s="12">
        <f>IF(NOT(ISERROR(VLOOKUP(Personal[Categoría (1)],$V$13:$W$17,2,FALSE))),VLOOKUP(Personal[Categoría (1)],$V$13:$W$17,2,FALSE),0)</f>
        <v>0</v>
      </c>
      <c r="L60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60" s="13"/>
      <c r="N60" s="14"/>
      <c r="O60" s="24" t="str">
        <f>IF(NOT(ISERROR(VLOOKUP(Personal[[#This Row],[Categoría (1)]],$V$13:$X$17,3,FALSE))),VLOOKUP(Personal[[#This Row],[Categoría (1)]],$V$13:$X$17,3,FALSE),"")</f>
        <v/>
      </c>
    </row>
    <row r="61" spans="1:15">
      <c r="A61" s="49"/>
      <c r="B61" s="10"/>
      <c r="C61" s="10"/>
      <c r="D61" s="10"/>
      <c r="E61" s="10"/>
      <c r="F61" s="10"/>
      <c r="G61" s="45"/>
      <c r="H61" s="11"/>
      <c r="I61" s="31"/>
      <c r="J61" s="12">
        <f>Personal[[#This Row],[Horas Proyecto]]*Personal[[#This Row],[Coste hora proy.]]</f>
        <v>0</v>
      </c>
      <c r="K61" s="12">
        <f>IF(NOT(ISERROR(VLOOKUP(Personal[Categoría (1)],$V$13:$W$17,2,FALSE))),VLOOKUP(Personal[Categoría (1)],$V$13:$W$17,2,FALSE),0)</f>
        <v>0</v>
      </c>
      <c r="L61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61" s="13"/>
      <c r="N61" s="14"/>
      <c r="O61" s="24" t="str">
        <f>IF(NOT(ISERROR(VLOOKUP(Personal[[#This Row],[Categoría (1)]],$V$13:$X$17,3,FALSE))),VLOOKUP(Personal[[#This Row],[Categoría (1)]],$V$13:$X$17,3,FALSE),"")</f>
        <v/>
      </c>
    </row>
    <row r="62" spans="1:15">
      <c r="A62" s="49"/>
      <c r="B62" s="10"/>
      <c r="C62" s="10"/>
      <c r="D62" s="10"/>
      <c r="E62" s="10"/>
      <c r="F62" s="10"/>
      <c r="G62" s="45"/>
      <c r="H62" s="11"/>
      <c r="I62" s="31"/>
      <c r="J62" s="12">
        <f>Personal[[#This Row],[Horas Proyecto]]*Personal[[#This Row],[Coste hora proy.]]</f>
        <v>0</v>
      </c>
      <c r="K62" s="12">
        <f>IF(NOT(ISERROR(VLOOKUP(Personal[Categoría (1)],$V$13:$W$17,2,FALSE))),VLOOKUP(Personal[Categoría (1)],$V$13:$W$17,2,FALSE),0)</f>
        <v>0</v>
      </c>
      <c r="L62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62" s="13"/>
      <c r="N62" s="14"/>
      <c r="O62" s="24" t="str">
        <f>IF(NOT(ISERROR(VLOOKUP(Personal[[#This Row],[Categoría (1)]],$V$13:$X$17,3,FALSE))),VLOOKUP(Personal[[#This Row],[Categoría (1)]],$V$13:$X$17,3,FALSE),"")</f>
        <v/>
      </c>
    </row>
    <row r="63" spans="1:15">
      <c r="A63" s="49"/>
      <c r="B63" s="10"/>
      <c r="C63" s="10"/>
      <c r="D63" s="10"/>
      <c r="E63" s="10"/>
      <c r="F63" s="10"/>
      <c r="G63" s="45"/>
      <c r="H63" s="11"/>
      <c r="I63" s="31"/>
      <c r="J63" s="12">
        <f>Personal[[#This Row],[Horas Proyecto]]*Personal[[#This Row],[Coste hora proy.]]</f>
        <v>0</v>
      </c>
      <c r="K63" s="12">
        <f>IF(NOT(ISERROR(VLOOKUP(Personal[Categoría (1)],$V$13:$W$17,2,FALSE))),VLOOKUP(Personal[Categoría (1)],$V$13:$W$17,2,FALSE),0)</f>
        <v>0</v>
      </c>
      <c r="L63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63" s="13"/>
      <c r="N63" s="14"/>
      <c r="O63" s="24" t="str">
        <f>IF(NOT(ISERROR(VLOOKUP(Personal[[#This Row],[Categoría (1)]],$V$13:$X$17,3,FALSE))),VLOOKUP(Personal[[#This Row],[Categoría (1)]],$V$13:$X$17,3,FALSE),"")</f>
        <v/>
      </c>
    </row>
    <row r="64" spans="1:15">
      <c r="A64" s="49"/>
      <c r="B64" s="10"/>
      <c r="C64" s="10"/>
      <c r="D64" s="10"/>
      <c r="E64" s="10"/>
      <c r="F64" s="10"/>
      <c r="G64" s="45"/>
      <c r="H64" s="11"/>
      <c r="I64" s="31"/>
      <c r="J64" s="12">
        <f>Personal[[#This Row],[Horas Proyecto]]*Personal[[#This Row],[Coste hora proy.]]</f>
        <v>0</v>
      </c>
      <c r="K64" s="12">
        <f>IF(NOT(ISERROR(VLOOKUP(Personal[Categoría (1)],$V$13:$W$17,2,FALSE))),VLOOKUP(Personal[Categoría (1)],$V$13:$W$17,2,FALSE),0)</f>
        <v>0</v>
      </c>
      <c r="L64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64" s="13"/>
      <c r="N64" s="14"/>
      <c r="O64" s="24" t="str">
        <f>IF(NOT(ISERROR(VLOOKUP(Personal[[#This Row],[Categoría (1)]],$V$13:$X$17,3,FALSE))),VLOOKUP(Personal[[#This Row],[Categoría (1)]],$V$13:$X$17,3,FALSE),"")</f>
        <v/>
      </c>
    </row>
    <row r="65" spans="1:15">
      <c r="A65" s="49"/>
      <c r="B65" s="10"/>
      <c r="C65" s="10"/>
      <c r="D65" s="10"/>
      <c r="E65" s="10"/>
      <c r="F65" s="10"/>
      <c r="G65" s="45"/>
      <c r="H65" s="11"/>
      <c r="I65" s="31"/>
      <c r="J65" s="12">
        <f>Personal[[#This Row],[Horas Proyecto]]*Personal[[#This Row],[Coste hora proy.]]</f>
        <v>0</v>
      </c>
      <c r="K65" s="12">
        <f>IF(NOT(ISERROR(VLOOKUP(Personal[Categoría (1)],$V$13:$W$17,2,FALSE))),VLOOKUP(Personal[Categoría (1)],$V$13:$W$17,2,FALSE),0)</f>
        <v>0</v>
      </c>
      <c r="L65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65" s="13"/>
      <c r="N65" s="14"/>
      <c r="O65" s="24" t="str">
        <f>IF(NOT(ISERROR(VLOOKUP(Personal[[#This Row],[Categoría (1)]],$V$13:$X$17,3,FALSE))),VLOOKUP(Personal[[#This Row],[Categoría (1)]],$V$13:$X$17,3,FALSE),"")</f>
        <v/>
      </c>
    </row>
    <row r="66" spans="1:15">
      <c r="A66" s="49"/>
      <c r="B66" s="10"/>
      <c r="C66" s="10"/>
      <c r="D66" s="10"/>
      <c r="E66" s="10"/>
      <c r="F66" s="10"/>
      <c r="G66" s="45"/>
      <c r="H66" s="11"/>
      <c r="I66" s="31"/>
      <c r="J66" s="12">
        <f>Personal[[#This Row],[Horas Proyecto]]*Personal[[#This Row],[Coste hora proy.]]</f>
        <v>0</v>
      </c>
      <c r="K66" s="12">
        <f>IF(NOT(ISERROR(VLOOKUP(Personal[Categoría (1)],$V$13:$W$17,2,FALSE))),VLOOKUP(Personal[Categoría (1)],$V$13:$W$17,2,FALSE),0)</f>
        <v>0</v>
      </c>
      <c r="L66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66" s="13"/>
      <c r="N66" s="14"/>
      <c r="O66" s="24" t="str">
        <f>IF(NOT(ISERROR(VLOOKUP(Personal[[#This Row],[Categoría (1)]],$V$13:$X$17,3,FALSE))),VLOOKUP(Personal[[#This Row],[Categoría (1)]],$V$13:$X$17,3,FALSE),"")</f>
        <v/>
      </c>
    </row>
    <row r="67" spans="1:15">
      <c r="A67" s="49"/>
      <c r="B67" s="10"/>
      <c r="C67" s="10"/>
      <c r="D67" s="10"/>
      <c r="E67" s="10"/>
      <c r="F67" s="10"/>
      <c r="G67" s="45"/>
      <c r="H67" s="11"/>
      <c r="I67" s="31"/>
      <c r="J67" s="12">
        <f>Personal[[#This Row],[Horas Proyecto]]*Personal[[#This Row],[Coste hora proy.]]</f>
        <v>0</v>
      </c>
      <c r="K67" s="12">
        <f>IF(NOT(ISERROR(VLOOKUP(Personal[Categoría (1)],$V$13:$W$17,2,FALSE))),VLOOKUP(Personal[Categoría (1)],$V$13:$W$17,2,FALSE),0)</f>
        <v>0</v>
      </c>
      <c r="L67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67" s="13"/>
      <c r="N67" s="14"/>
      <c r="O67" s="24" t="str">
        <f>IF(NOT(ISERROR(VLOOKUP(Personal[[#This Row],[Categoría (1)]],$V$13:$X$17,3,FALSE))),VLOOKUP(Personal[[#This Row],[Categoría (1)]],$V$13:$X$17,3,FALSE),"")</f>
        <v/>
      </c>
    </row>
    <row r="68" spans="1:15">
      <c r="A68" s="49"/>
      <c r="B68" s="10"/>
      <c r="C68" s="10"/>
      <c r="D68" s="10"/>
      <c r="E68" s="10"/>
      <c r="F68" s="10"/>
      <c r="G68" s="45"/>
      <c r="H68" s="11"/>
      <c r="I68" s="31"/>
      <c r="J68" s="12">
        <f>Personal[[#This Row],[Horas Proyecto]]*Personal[[#This Row],[Coste hora proy.]]</f>
        <v>0</v>
      </c>
      <c r="K68" s="12">
        <f>IF(NOT(ISERROR(VLOOKUP(Personal[Categoría (1)],$V$13:$W$17,2,FALSE))),VLOOKUP(Personal[Categoría (1)],$V$13:$W$17,2,FALSE),0)</f>
        <v>0</v>
      </c>
      <c r="L68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68" s="13"/>
      <c r="N68" s="14"/>
      <c r="O68" s="24" t="str">
        <f>IF(NOT(ISERROR(VLOOKUP(Personal[[#This Row],[Categoría (1)]],$V$13:$X$17,3,FALSE))),VLOOKUP(Personal[[#This Row],[Categoría (1)]],$V$13:$X$17,3,FALSE),"")</f>
        <v/>
      </c>
    </row>
    <row r="69" spans="1:15">
      <c r="A69" s="49"/>
      <c r="B69" s="10"/>
      <c r="C69" s="10"/>
      <c r="D69" s="10"/>
      <c r="E69" s="10"/>
      <c r="F69" s="10"/>
      <c r="G69" s="45"/>
      <c r="H69" s="11"/>
      <c r="I69" s="31"/>
      <c r="J69" s="12">
        <f>Personal[[#This Row],[Horas Proyecto]]*Personal[[#This Row],[Coste hora proy.]]</f>
        <v>0</v>
      </c>
      <c r="K69" s="12">
        <f>IF(NOT(ISERROR(VLOOKUP(Personal[Categoría (1)],$V$13:$W$17,2,FALSE))),VLOOKUP(Personal[Categoría (1)],$V$13:$W$17,2,FALSE),0)</f>
        <v>0</v>
      </c>
      <c r="L69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69" s="13"/>
      <c r="N69" s="14"/>
      <c r="O69" s="24" t="str">
        <f>IF(NOT(ISERROR(VLOOKUP(Personal[[#This Row],[Categoría (1)]],$V$13:$X$17,3,FALSE))),VLOOKUP(Personal[[#This Row],[Categoría (1)]],$V$13:$X$17,3,FALSE),"")</f>
        <v/>
      </c>
    </row>
    <row r="70" spans="1:15">
      <c r="A70" s="49"/>
      <c r="B70" s="10"/>
      <c r="C70" s="10"/>
      <c r="D70" s="10"/>
      <c r="E70" s="10"/>
      <c r="F70" s="10"/>
      <c r="G70" s="45"/>
      <c r="H70" s="11"/>
      <c r="I70" s="31"/>
      <c r="J70" s="12">
        <f>Personal[[#This Row],[Horas Proyecto]]*Personal[[#This Row],[Coste hora proy.]]</f>
        <v>0</v>
      </c>
      <c r="K70" s="12">
        <f>IF(NOT(ISERROR(VLOOKUP(Personal[Categoría (1)],$V$13:$W$17,2,FALSE))),VLOOKUP(Personal[Categoría (1)],$V$13:$W$17,2,FALSE),0)</f>
        <v>0</v>
      </c>
      <c r="L70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70" s="13"/>
      <c r="N70" s="14"/>
      <c r="O70" s="24" t="str">
        <f>IF(NOT(ISERROR(VLOOKUP(Personal[[#This Row],[Categoría (1)]],$V$13:$X$17,3,FALSE))),VLOOKUP(Personal[[#This Row],[Categoría (1)]],$V$13:$X$17,3,FALSE),"")</f>
        <v/>
      </c>
    </row>
    <row r="71" spans="1:15">
      <c r="A71" s="49"/>
      <c r="B71" s="10"/>
      <c r="C71" s="10"/>
      <c r="D71" s="10"/>
      <c r="E71" s="10"/>
      <c r="F71" s="10"/>
      <c r="G71" s="45"/>
      <c r="H71" s="11"/>
      <c r="I71" s="31"/>
      <c r="J71" s="12">
        <f>Personal[[#This Row],[Horas Proyecto]]*Personal[[#This Row],[Coste hora proy.]]</f>
        <v>0</v>
      </c>
      <c r="K71" s="12">
        <f>IF(NOT(ISERROR(VLOOKUP(Personal[Categoría (1)],$V$13:$W$17,2,FALSE))),VLOOKUP(Personal[Categoría (1)],$V$13:$W$17,2,FALSE),0)</f>
        <v>0</v>
      </c>
      <c r="L71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71" s="13"/>
      <c r="N71" s="14"/>
      <c r="O71" s="24" t="str">
        <f>IF(NOT(ISERROR(VLOOKUP(Personal[[#This Row],[Categoría (1)]],$V$13:$X$17,3,FALSE))),VLOOKUP(Personal[[#This Row],[Categoría (1)]],$V$13:$X$17,3,FALSE),"")</f>
        <v/>
      </c>
    </row>
    <row r="72" spans="1:15">
      <c r="A72" s="49"/>
      <c r="B72" s="10"/>
      <c r="C72" s="10"/>
      <c r="D72" s="10"/>
      <c r="E72" s="10"/>
      <c r="F72" s="10"/>
      <c r="G72" s="45"/>
      <c r="H72" s="11"/>
      <c r="I72" s="31"/>
      <c r="J72" s="12">
        <f>Personal[[#This Row],[Horas Proyecto]]*Personal[[#This Row],[Coste hora proy.]]</f>
        <v>0</v>
      </c>
      <c r="K72" s="12">
        <f>IF(NOT(ISERROR(VLOOKUP(Personal[Categoría (1)],$V$13:$W$17,2,FALSE))),VLOOKUP(Personal[Categoría (1)],$V$13:$W$17,2,FALSE),0)</f>
        <v>0</v>
      </c>
      <c r="L72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72" s="13"/>
      <c r="N72" s="14"/>
      <c r="O72" s="24" t="str">
        <f>IF(NOT(ISERROR(VLOOKUP(Personal[[#This Row],[Categoría (1)]],$V$13:$X$17,3,FALSE))),VLOOKUP(Personal[[#This Row],[Categoría (1)]],$V$13:$X$17,3,FALSE),"")</f>
        <v/>
      </c>
    </row>
    <row r="73" spans="1:15">
      <c r="A73" s="49"/>
      <c r="B73" s="10"/>
      <c r="C73" s="10"/>
      <c r="D73" s="10"/>
      <c r="E73" s="10"/>
      <c r="F73" s="10"/>
      <c r="G73" s="45"/>
      <c r="H73" s="11"/>
      <c r="I73" s="31"/>
      <c r="J73" s="12">
        <f>Personal[[#This Row],[Horas Proyecto]]*Personal[[#This Row],[Coste hora proy.]]</f>
        <v>0</v>
      </c>
      <c r="K73" s="12">
        <f>IF(NOT(ISERROR(VLOOKUP(Personal[Categoría (1)],$V$13:$W$17,2,FALSE))),VLOOKUP(Personal[Categoría (1)],$V$13:$W$17,2,FALSE),0)</f>
        <v>0</v>
      </c>
      <c r="L73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73" s="13"/>
      <c r="N73" s="14"/>
      <c r="O73" s="24" t="str">
        <f>IF(NOT(ISERROR(VLOOKUP(Personal[[#This Row],[Categoría (1)]],$V$13:$X$17,3,FALSE))),VLOOKUP(Personal[[#This Row],[Categoría (1)]],$V$13:$X$17,3,FALSE),"")</f>
        <v/>
      </c>
    </row>
    <row r="74" spans="1:15">
      <c r="A74" s="49"/>
      <c r="B74" s="10"/>
      <c r="C74" s="10"/>
      <c r="D74" s="10"/>
      <c r="E74" s="10"/>
      <c r="F74" s="10"/>
      <c r="G74" s="45"/>
      <c r="H74" s="11"/>
      <c r="I74" s="31"/>
      <c r="J74" s="12">
        <f>Personal[[#This Row],[Horas Proyecto]]*Personal[[#This Row],[Coste hora proy.]]</f>
        <v>0</v>
      </c>
      <c r="K74" s="12">
        <f>IF(NOT(ISERROR(VLOOKUP(Personal[Categoría (1)],$V$13:$W$17,2,FALSE))),VLOOKUP(Personal[Categoría (1)],$V$13:$W$17,2,FALSE),0)</f>
        <v>0</v>
      </c>
      <c r="L74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74" s="13"/>
      <c r="N74" s="14"/>
      <c r="O74" s="24" t="str">
        <f>IF(NOT(ISERROR(VLOOKUP(Personal[[#This Row],[Categoría (1)]],$V$13:$X$17,3,FALSE))),VLOOKUP(Personal[[#This Row],[Categoría (1)]],$V$13:$X$17,3,FALSE),"")</f>
        <v/>
      </c>
    </row>
    <row r="75" spans="1:15">
      <c r="A75" s="49"/>
      <c r="B75" s="10"/>
      <c r="C75" s="10"/>
      <c r="D75" s="10"/>
      <c r="E75" s="10"/>
      <c r="F75" s="10"/>
      <c r="G75" s="45"/>
      <c r="H75" s="11"/>
      <c r="I75" s="31"/>
      <c r="J75" s="12">
        <f>Personal[[#This Row],[Horas Proyecto]]*Personal[[#This Row],[Coste hora proy.]]</f>
        <v>0</v>
      </c>
      <c r="K75" s="12">
        <f>IF(NOT(ISERROR(VLOOKUP(Personal[Categoría (1)],$V$13:$W$17,2,FALSE))),VLOOKUP(Personal[Categoría (1)],$V$13:$W$17,2,FALSE),0)</f>
        <v>0</v>
      </c>
      <c r="L75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75" s="13"/>
      <c r="N75" s="14"/>
      <c r="O75" s="24" t="str">
        <f>IF(NOT(ISERROR(VLOOKUP(Personal[[#This Row],[Categoría (1)]],$V$13:$X$17,3,FALSE))),VLOOKUP(Personal[[#This Row],[Categoría (1)]],$V$13:$X$17,3,FALSE),"")</f>
        <v/>
      </c>
    </row>
    <row r="76" spans="1:15">
      <c r="A76" s="49"/>
      <c r="B76" s="10"/>
      <c r="C76" s="10"/>
      <c r="D76" s="10"/>
      <c r="E76" s="10"/>
      <c r="F76" s="10"/>
      <c r="G76" s="45"/>
      <c r="H76" s="11"/>
      <c r="I76" s="31"/>
      <c r="J76" s="12">
        <f>Personal[[#This Row],[Horas Proyecto]]*Personal[[#This Row],[Coste hora proy.]]</f>
        <v>0</v>
      </c>
      <c r="K76" s="12">
        <f>IF(NOT(ISERROR(VLOOKUP(Personal[Categoría (1)],$V$13:$W$17,2,FALSE))),VLOOKUP(Personal[Categoría (1)],$V$13:$W$17,2,FALSE),0)</f>
        <v>0</v>
      </c>
      <c r="L76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76" s="13"/>
      <c r="N76" s="14"/>
      <c r="O76" s="24" t="str">
        <f>IF(NOT(ISERROR(VLOOKUP(Personal[[#This Row],[Categoría (1)]],$V$13:$X$17,3,FALSE))),VLOOKUP(Personal[[#This Row],[Categoría (1)]],$V$13:$X$17,3,FALSE),"")</f>
        <v/>
      </c>
    </row>
    <row r="77" spans="1:15">
      <c r="A77" s="49"/>
      <c r="B77" s="10"/>
      <c r="C77" s="10"/>
      <c r="D77" s="10"/>
      <c r="E77" s="10"/>
      <c r="F77" s="10"/>
      <c r="G77" s="45"/>
      <c r="H77" s="11"/>
      <c r="I77" s="31"/>
      <c r="J77" s="12">
        <f>Personal[[#This Row],[Horas Proyecto]]*Personal[[#This Row],[Coste hora proy.]]</f>
        <v>0</v>
      </c>
      <c r="K77" s="12">
        <f>IF(NOT(ISERROR(VLOOKUP(Personal[Categoría (1)],$V$13:$W$17,2,FALSE))),VLOOKUP(Personal[Categoría (1)],$V$13:$W$17,2,FALSE),0)</f>
        <v>0</v>
      </c>
      <c r="L77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77" s="13"/>
      <c r="N77" s="14"/>
      <c r="O77" s="24" t="str">
        <f>IF(NOT(ISERROR(VLOOKUP(Personal[[#This Row],[Categoría (1)]],$V$13:$X$17,3,FALSE))),VLOOKUP(Personal[[#This Row],[Categoría (1)]],$V$13:$X$17,3,FALSE),"")</f>
        <v/>
      </c>
    </row>
    <row r="78" spans="1:15">
      <c r="A78" s="49"/>
      <c r="B78" s="10"/>
      <c r="C78" s="10"/>
      <c r="D78" s="10"/>
      <c r="E78" s="10"/>
      <c r="F78" s="10"/>
      <c r="G78" s="45"/>
      <c r="H78" s="11"/>
      <c r="I78" s="31"/>
      <c r="J78" s="12">
        <f>Personal[[#This Row],[Horas Proyecto]]*Personal[[#This Row],[Coste hora proy.]]</f>
        <v>0</v>
      </c>
      <c r="K78" s="12">
        <f>IF(NOT(ISERROR(VLOOKUP(Personal[Categoría (1)],$V$13:$W$17,2,FALSE))),VLOOKUP(Personal[Categoría (1)],$V$13:$W$17,2,FALSE),0)</f>
        <v>0</v>
      </c>
      <c r="L78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78" s="13"/>
      <c r="N78" s="14"/>
      <c r="O78" s="24" t="str">
        <f>IF(NOT(ISERROR(VLOOKUP(Personal[[#This Row],[Categoría (1)]],$V$13:$X$17,3,FALSE))),VLOOKUP(Personal[[#This Row],[Categoría (1)]],$V$13:$X$17,3,FALSE),"")</f>
        <v/>
      </c>
    </row>
    <row r="79" spans="1:15">
      <c r="A79" s="49"/>
      <c r="B79" s="10"/>
      <c r="C79" s="10"/>
      <c r="D79" s="10"/>
      <c r="E79" s="10"/>
      <c r="F79" s="10"/>
      <c r="G79" s="45"/>
      <c r="H79" s="11"/>
      <c r="I79" s="31"/>
      <c r="J79" s="12">
        <f>Personal[[#This Row],[Horas Proyecto]]*Personal[[#This Row],[Coste hora proy.]]</f>
        <v>0</v>
      </c>
      <c r="K79" s="12">
        <f>IF(NOT(ISERROR(VLOOKUP(Personal[Categoría (1)],$V$13:$W$17,2,FALSE))),VLOOKUP(Personal[Categoría (1)],$V$13:$W$17,2,FALSE),0)</f>
        <v>0</v>
      </c>
      <c r="L79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79" s="13"/>
      <c r="N79" s="14"/>
      <c r="O79" s="24" t="str">
        <f>IF(NOT(ISERROR(VLOOKUP(Personal[[#This Row],[Categoría (1)]],$V$13:$X$17,3,FALSE))),VLOOKUP(Personal[[#This Row],[Categoría (1)]],$V$13:$X$17,3,FALSE),"")</f>
        <v/>
      </c>
    </row>
    <row r="80" spans="1:15">
      <c r="A80" s="49"/>
      <c r="B80" s="10"/>
      <c r="C80" s="10"/>
      <c r="D80" s="10"/>
      <c r="E80" s="10"/>
      <c r="F80" s="10"/>
      <c r="G80" s="45"/>
      <c r="H80" s="11"/>
      <c r="I80" s="31"/>
      <c r="J80" s="12">
        <f>Personal[[#This Row],[Horas Proyecto]]*Personal[[#This Row],[Coste hora proy.]]</f>
        <v>0</v>
      </c>
      <c r="K80" s="12">
        <f>IF(NOT(ISERROR(VLOOKUP(Personal[Categoría (1)],$V$13:$W$17,2,FALSE))),VLOOKUP(Personal[Categoría (1)],$V$13:$W$17,2,FALSE),0)</f>
        <v>0</v>
      </c>
      <c r="L80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80" s="13"/>
      <c r="N80" s="14"/>
      <c r="O80" s="24" t="str">
        <f>IF(NOT(ISERROR(VLOOKUP(Personal[[#This Row],[Categoría (1)]],$V$13:$X$17,3,FALSE))),VLOOKUP(Personal[[#This Row],[Categoría (1)]],$V$13:$X$17,3,FALSE),"")</f>
        <v/>
      </c>
    </row>
    <row r="81" spans="1:15">
      <c r="A81" s="49"/>
      <c r="B81" s="10"/>
      <c r="C81" s="10"/>
      <c r="D81" s="10"/>
      <c r="E81" s="10"/>
      <c r="F81" s="10"/>
      <c r="G81" s="45"/>
      <c r="H81" s="11"/>
      <c r="I81" s="31"/>
      <c r="J81" s="12">
        <f>Personal[[#This Row],[Horas Proyecto]]*Personal[[#This Row],[Coste hora proy.]]</f>
        <v>0</v>
      </c>
      <c r="K81" s="12">
        <f>IF(NOT(ISERROR(VLOOKUP(Personal[Categoría (1)],$V$13:$W$17,2,FALSE))),VLOOKUP(Personal[Categoría (1)],$V$13:$W$17,2,FALSE),0)</f>
        <v>0</v>
      </c>
      <c r="L81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81" s="13"/>
      <c r="N81" s="14"/>
      <c r="O81" s="24" t="str">
        <f>IF(NOT(ISERROR(VLOOKUP(Personal[[#This Row],[Categoría (1)]],$V$13:$X$17,3,FALSE))),VLOOKUP(Personal[[#This Row],[Categoría (1)]],$V$13:$X$17,3,FALSE),"")</f>
        <v/>
      </c>
    </row>
    <row r="82" spans="1:15">
      <c r="A82" s="49"/>
      <c r="B82" s="10"/>
      <c r="C82" s="10"/>
      <c r="D82" s="10"/>
      <c r="E82" s="10"/>
      <c r="F82" s="10"/>
      <c r="G82" s="45"/>
      <c r="H82" s="11"/>
      <c r="I82" s="31"/>
      <c r="J82" s="12">
        <f>Personal[[#This Row],[Horas Proyecto]]*Personal[[#This Row],[Coste hora proy.]]</f>
        <v>0</v>
      </c>
      <c r="K82" s="12">
        <f>IF(NOT(ISERROR(VLOOKUP(Personal[Categoría (1)],$V$13:$W$17,2,FALSE))),VLOOKUP(Personal[Categoría (1)],$V$13:$W$17,2,FALSE),0)</f>
        <v>0</v>
      </c>
      <c r="L82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82" s="13"/>
      <c r="N82" s="14"/>
      <c r="O82" s="24" t="str">
        <f>IF(NOT(ISERROR(VLOOKUP(Personal[[#This Row],[Categoría (1)]],$V$13:$X$17,3,FALSE))),VLOOKUP(Personal[[#This Row],[Categoría (1)]],$V$13:$X$17,3,FALSE),"")</f>
        <v/>
      </c>
    </row>
    <row r="83" spans="1:15">
      <c r="A83" s="49"/>
      <c r="B83" s="10"/>
      <c r="C83" s="10"/>
      <c r="D83" s="10"/>
      <c r="E83" s="10"/>
      <c r="F83" s="10"/>
      <c r="G83" s="45"/>
      <c r="H83" s="11"/>
      <c r="I83" s="31"/>
      <c r="J83" s="12">
        <f>Personal[[#This Row],[Horas Proyecto]]*Personal[[#This Row],[Coste hora proy.]]</f>
        <v>0</v>
      </c>
      <c r="K83" s="12">
        <f>IF(NOT(ISERROR(VLOOKUP(Personal[Categoría (1)],$V$13:$W$17,2,FALSE))),VLOOKUP(Personal[Categoría (1)],$V$13:$W$17,2,FALSE),0)</f>
        <v>0</v>
      </c>
      <c r="L83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83" s="13"/>
      <c r="N83" s="14"/>
      <c r="O83" s="24" t="str">
        <f>IF(NOT(ISERROR(VLOOKUP(Personal[[#This Row],[Categoría (1)]],$V$13:$X$17,3,FALSE))),VLOOKUP(Personal[[#This Row],[Categoría (1)]],$V$13:$X$17,3,FALSE),"")</f>
        <v/>
      </c>
    </row>
    <row r="84" spans="1:15">
      <c r="A84" s="49"/>
      <c r="B84" s="10"/>
      <c r="C84" s="10"/>
      <c r="D84" s="10"/>
      <c r="E84" s="10"/>
      <c r="F84" s="10"/>
      <c r="G84" s="45"/>
      <c r="H84" s="11"/>
      <c r="I84" s="31"/>
      <c r="J84" s="12">
        <f>Personal[[#This Row],[Horas Proyecto]]*Personal[[#This Row],[Coste hora proy.]]</f>
        <v>0</v>
      </c>
      <c r="K84" s="12">
        <f>IF(NOT(ISERROR(VLOOKUP(Personal[Categoría (1)],$V$13:$W$17,2,FALSE))),VLOOKUP(Personal[Categoría (1)],$V$13:$W$17,2,FALSE),0)</f>
        <v>0</v>
      </c>
      <c r="L84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84" s="13"/>
      <c r="N84" s="14"/>
      <c r="O84" s="24" t="str">
        <f>IF(NOT(ISERROR(VLOOKUP(Personal[[#This Row],[Categoría (1)]],$V$13:$X$17,3,FALSE))),VLOOKUP(Personal[[#This Row],[Categoría (1)]],$V$13:$X$17,3,FALSE),"")</f>
        <v/>
      </c>
    </row>
    <row r="85" spans="1:15">
      <c r="A85" s="49"/>
      <c r="B85" s="10"/>
      <c r="C85" s="10"/>
      <c r="D85" s="10"/>
      <c r="E85" s="10"/>
      <c r="F85" s="10"/>
      <c r="G85" s="45"/>
      <c r="H85" s="11"/>
      <c r="I85" s="31"/>
      <c r="J85" s="12">
        <f>Personal[[#This Row],[Horas Proyecto]]*Personal[[#This Row],[Coste hora proy.]]</f>
        <v>0</v>
      </c>
      <c r="K85" s="12">
        <f>IF(NOT(ISERROR(VLOOKUP(Personal[Categoría (1)],$V$13:$W$17,2,FALSE))),VLOOKUP(Personal[Categoría (1)],$V$13:$W$17,2,FALSE),0)</f>
        <v>0</v>
      </c>
      <c r="L85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85" s="13"/>
      <c r="N85" s="14"/>
      <c r="O85" s="24" t="str">
        <f>IF(NOT(ISERROR(VLOOKUP(Personal[[#This Row],[Categoría (1)]],$V$13:$X$17,3,FALSE))),VLOOKUP(Personal[[#This Row],[Categoría (1)]],$V$13:$X$17,3,FALSE),"")</f>
        <v/>
      </c>
    </row>
    <row r="86" spans="1:15">
      <c r="A86" s="49"/>
      <c r="B86" s="10"/>
      <c r="C86" s="10"/>
      <c r="D86" s="10"/>
      <c r="E86" s="10"/>
      <c r="F86" s="10"/>
      <c r="G86" s="45"/>
      <c r="H86" s="11"/>
      <c r="I86" s="31"/>
      <c r="J86" s="12">
        <f>Personal[[#This Row],[Horas Proyecto]]*Personal[[#This Row],[Coste hora proy.]]</f>
        <v>0</v>
      </c>
      <c r="K86" s="12">
        <f>IF(NOT(ISERROR(VLOOKUP(Personal[Categoría (1)],$V$13:$W$17,2,FALSE))),VLOOKUP(Personal[Categoría (1)],$V$13:$W$17,2,FALSE),0)</f>
        <v>0</v>
      </c>
      <c r="L86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86" s="13"/>
      <c r="N86" s="14"/>
      <c r="O86" s="24" t="str">
        <f>IF(NOT(ISERROR(VLOOKUP(Personal[[#This Row],[Categoría (1)]],$V$13:$X$17,3,FALSE))),VLOOKUP(Personal[[#This Row],[Categoría (1)]],$V$13:$X$17,3,FALSE),"")</f>
        <v/>
      </c>
    </row>
    <row r="87" spans="1:15">
      <c r="A87" s="49"/>
      <c r="B87" s="10"/>
      <c r="C87" s="10"/>
      <c r="D87" s="10"/>
      <c r="E87" s="10"/>
      <c r="F87" s="10"/>
      <c r="G87" s="45"/>
      <c r="H87" s="11"/>
      <c r="I87" s="31"/>
      <c r="J87" s="12">
        <f>Personal[[#This Row],[Horas Proyecto]]*Personal[[#This Row],[Coste hora proy.]]</f>
        <v>0</v>
      </c>
      <c r="K87" s="12">
        <f>IF(NOT(ISERROR(VLOOKUP(Personal[Categoría (1)],$V$13:$W$17,2,FALSE))),VLOOKUP(Personal[Categoría (1)],$V$13:$W$17,2,FALSE),0)</f>
        <v>0</v>
      </c>
      <c r="L87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87" s="13"/>
      <c r="N87" s="14"/>
      <c r="O87" s="24" t="str">
        <f>IF(NOT(ISERROR(VLOOKUP(Personal[[#This Row],[Categoría (1)]],$V$13:$X$17,3,FALSE))),VLOOKUP(Personal[[#This Row],[Categoría (1)]],$V$13:$X$17,3,FALSE),"")</f>
        <v/>
      </c>
    </row>
    <row r="88" spans="1:15">
      <c r="A88" s="49"/>
      <c r="B88" s="10"/>
      <c r="C88" s="10"/>
      <c r="D88" s="10"/>
      <c r="E88" s="10"/>
      <c r="F88" s="10"/>
      <c r="G88" s="45"/>
      <c r="H88" s="11"/>
      <c r="I88" s="31"/>
      <c r="J88" s="12">
        <f>Personal[[#This Row],[Horas Proyecto]]*Personal[[#This Row],[Coste hora proy.]]</f>
        <v>0</v>
      </c>
      <c r="K88" s="12">
        <f>IF(NOT(ISERROR(VLOOKUP(Personal[Categoría (1)],$V$13:$W$17,2,FALSE))),VLOOKUP(Personal[Categoría (1)],$V$13:$W$17,2,FALSE),0)</f>
        <v>0</v>
      </c>
      <c r="L88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88" s="13"/>
      <c r="N88" s="14"/>
      <c r="O88" s="24" t="str">
        <f>IF(NOT(ISERROR(VLOOKUP(Personal[[#This Row],[Categoría (1)]],$V$13:$X$17,3,FALSE))),VLOOKUP(Personal[[#This Row],[Categoría (1)]],$V$13:$X$17,3,FALSE),"")</f>
        <v/>
      </c>
    </row>
    <row r="89" spans="1:15">
      <c r="A89" s="49"/>
      <c r="B89" s="10"/>
      <c r="C89" s="10"/>
      <c r="D89" s="10"/>
      <c r="E89" s="10"/>
      <c r="F89" s="10"/>
      <c r="G89" s="45"/>
      <c r="H89" s="11"/>
      <c r="I89" s="31"/>
      <c r="J89" s="12">
        <f>Personal[[#This Row],[Horas Proyecto]]*Personal[[#This Row],[Coste hora proy.]]</f>
        <v>0</v>
      </c>
      <c r="K89" s="12">
        <f>IF(NOT(ISERROR(VLOOKUP(Personal[Categoría (1)],$V$13:$W$17,2,FALSE))),VLOOKUP(Personal[Categoría (1)],$V$13:$W$17,2,FALSE),0)</f>
        <v>0</v>
      </c>
      <c r="L89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89" s="13"/>
      <c r="N89" s="14"/>
      <c r="O89" s="24" t="str">
        <f>IF(NOT(ISERROR(VLOOKUP(Personal[[#This Row],[Categoría (1)]],$V$13:$X$17,3,FALSE))),VLOOKUP(Personal[[#This Row],[Categoría (1)]],$V$13:$X$17,3,FALSE),"")</f>
        <v/>
      </c>
    </row>
    <row r="90" spans="1:15">
      <c r="A90" s="49"/>
      <c r="B90" s="10"/>
      <c r="C90" s="10"/>
      <c r="D90" s="10"/>
      <c r="E90" s="10"/>
      <c r="F90" s="10"/>
      <c r="G90" s="45"/>
      <c r="H90" s="11"/>
      <c r="I90" s="31"/>
      <c r="J90" s="12">
        <f>Personal[[#This Row],[Horas Proyecto]]*Personal[[#This Row],[Coste hora proy.]]</f>
        <v>0</v>
      </c>
      <c r="K90" s="12">
        <f>IF(NOT(ISERROR(VLOOKUP(Personal[Categoría (1)],$V$13:$W$17,2,FALSE))),VLOOKUP(Personal[Categoría (1)],$V$13:$W$17,2,FALSE),0)</f>
        <v>0</v>
      </c>
      <c r="L90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90" s="13"/>
      <c r="N90" s="14"/>
      <c r="O90" s="24" t="str">
        <f>IF(NOT(ISERROR(VLOOKUP(Personal[[#This Row],[Categoría (1)]],$V$13:$X$17,3,FALSE))),VLOOKUP(Personal[[#This Row],[Categoría (1)]],$V$13:$X$17,3,FALSE),"")</f>
        <v/>
      </c>
    </row>
    <row r="91" spans="1:15">
      <c r="A91" s="49"/>
      <c r="B91" s="10"/>
      <c r="C91" s="10"/>
      <c r="D91" s="10"/>
      <c r="E91" s="10"/>
      <c r="F91" s="10"/>
      <c r="G91" s="45"/>
      <c r="H91" s="11"/>
      <c r="I91" s="31"/>
      <c r="J91" s="12">
        <f>Personal[[#This Row],[Horas Proyecto]]*Personal[[#This Row],[Coste hora proy.]]</f>
        <v>0</v>
      </c>
      <c r="K91" s="12">
        <f>IF(NOT(ISERROR(VLOOKUP(Personal[Categoría (1)],$V$13:$W$17,2,FALSE))),VLOOKUP(Personal[Categoría (1)],$V$13:$W$17,2,FALSE),0)</f>
        <v>0</v>
      </c>
      <c r="L91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91" s="13"/>
      <c r="N91" s="14"/>
      <c r="O91" s="24" t="str">
        <f>IF(NOT(ISERROR(VLOOKUP(Personal[[#This Row],[Categoría (1)]],$V$13:$X$17,3,FALSE))),VLOOKUP(Personal[[#This Row],[Categoría (1)]],$V$13:$X$17,3,FALSE),"")</f>
        <v/>
      </c>
    </row>
    <row r="92" spans="1:15">
      <c r="A92" s="49"/>
      <c r="B92" s="10"/>
      <c r="C92" s="10"/>
      <c r="D92" s="10"/>
      <c r="E92" s="10"/>
      <c r="F92" s="10"/>
      <c r="G92" s="45"/>
      <c r="H92" s="11"/>
      <c r="I92" s="31"/>
      <c r="J92" s="12">
        <f>Personal[[#This Row],[Horas Proyecto]]*Personal[[#This Row],[Coste hora proy.]]</f>
        <v>0</v>
      </c>
      <c r="K92" s="12">
        <f>IF(NOT(ISERROR(VLOOKUP(Personal[Categoría (1)],$V$13:$W$17,2,FALSE))),VLOOKUP(Personal[Categoría (1)],$V$13:$W$17,2,FALSE),0)</f>
        <v>0</v>
      </c>
      <c r="L92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92" s="13"/>
      <c r="N92" s="14"/>
      <c r="O92" s="24" t="str">
        <f>IF(NOT(ISERROR(VLOOKUP(Personal[[#This Row],[Categoría (1)]],$V$13:$X$17,3,FALSE))),VLOOKUP(Personal[[#This Row],[Categoría (1)]],$V$13:$X$17,3,FALSE),"")</f>
        <v/>
      </c>
    </row>
    <row r="93" spans="1:15">
      <c r="A93" s="49"/>
      <c r="B93" s="10"/>
      <c r="C93" s="10"/>
      <c r="D93" s="10"/>
      <c r="E93" s="10"/>
      <c r="F93" s="10"/>
      <c r="G93" s="45"/>
      <c r="H93" s="11"/>
      <c r="I93" s="31"/>
      <c r="J93" s="12">
        <f>Personal[[#This Row],[Horas Proyecto]]*Personal[[#This Row],[Coste hora proy.]]</f>
        <v>0</v>
      </c>
      <c r="K93" s="12">
        <f>IF(NOT(ISERROR(VLOOKUP(Personal[Categoría (1)],$V$13:$W$17,2,FALSE))),VLOOKUP(Personal[Categoría (1)],$V$13:$W$17,2,FALSE),0)</f>
        <v>0</v>
      </c>
      <c r="L93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93" s="13"/>
      <c r="N93" s="14"/>
      <c r="O93" s="24" t="str">
        <f>IF(NOT(ISERROR(VLOOKUP(Personal[[#This Row],[Categoría (1)]],$V$13:$X$17,3,FALSE))),VLOOKUP(Personal[[#This Row],[Categoría (1)]],$V$13:$X$17,3,FALSE),"")</f>
        <v/>
      </c>
    </row>
    <row r="94" spans="1:15">
      <c r="A94" s="49"/>
      <c r="B94" s="10"/>
      <c r="C94" s="10"/>
      <c r="D94" s="10"/>
      <c r="E94" s="10"/>
      <c r="F94" s="10"/>
      <c r="G94" s="45"/>
      <c r="H94" s="11"/>
      <c r="I94" s="31"/>
      <c r="J94" s="12">
        <f>Personal[[#This Row],[Horas Proyecto]]*Personal[[#This Row],[Coste hora proy.]]</f>
        <v>0</v>
      </c>
      <c r="K94" s="12">
        <f>IF(NOT(ISERROR(VLOOKUP(Personal[Categoría (1)],$V$13:$W$17,2,FALSE))),VLOOKUP(Personal[Categoría (1)],$V$13:$W$17,2,FALSE),0)</f>
        <v>0</v>
      </c>
      <c r="L94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94" s="13"/>
      <c r="N94" s="14"/>
      <c r="O94" s="24" t="str">
        <f>IF(NOT(ISERROR(VLOOKUP(Personal[[#This Row],[Categoría (1)]],$V$13:$X$17,3,FALSE))),VLOOKUP(Personal[[#This Row],[Categoría (1)]],$V$13:$X$17,3,FALSE),"")</f>
        <v/>
      </c>
    </row>
    <row r="95" spans="1:15">
      <c r="A95" s="49"/>
      <c r="B95" s="10"/>
      <c r="C95" s="10"/>
      <c r="D95" s="10"/>
      <c r="E95" s="10"/>
      <c r="F95" s="10"/>
      <c r="G95" s="45"/>
      <c r="H95" s="11"/>
      <c r="I95" s="31"/>
      <c r="J95" s="12">
        <f>Personal[[#This Row],[Horas Proyecto]]*Personal[[#This Row],[Coste hora proy.]]</f>
        <v>0</v>
      </c>
      <c r="K95" s="12">
        <f>IF(NOT(ISERROR(VLOOKUP(Personal[Categoría (1)],$V$13:$W$17,2,FALSE))),VLOOKUP(Personal[Categoría (1)],$V$13:$W$17,2,FALSE),0)</f>
        <v>0</v>
      </c>
      <c r="L95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95" s="13"/>
      <c r="N95" s="14"/>
      <c r="O95" s="24" t="str">
        <f>IF(NOT(ISERROR(VLOOKUP(Personal[[#This Row],[Categoría (1)]],$V$13:$X$17,3,FALSE))),VLOOKUP(Personal[[#This Row],[Categoría (1)]],$V$13:$X$17,3,FALSE),"")</f>
        <v/>
      </c>
    </row>
    <row r="96" spans="1:15">
      <c r="A96" s="49"/>
      <c r="B96" s="10"/>
      <c r="C96" s="10"/>
      <c r="D96" s="10"/>
      <c r="E96" s="10"/>
      <c r="F96" s="10"/>
      <c r="G96" s="45"/>
      <c r="H96" s="11"/>
      <c r="I96" s="31"/>
      <c r="J96" s="12">
        <f>Personal[[#This Row],[Horas Proyecto]]*Personal[[#This Row],[Coste hora proy.]]</f>
        <v>0</v>
      </c>
      <c r="K96" s="12">
        <f>IF(NOT(ISERROR(VLOOKUP(Personal[Categoría (1)],$V$13:$W$17,2,FALSE))),VLOOKUP(Personal[Categoría (1)],$V$13:$W$17,2,FALSE),0)</f>
        <v>0</v>
      </c>
      <c r="L96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96" s="13"/>
      <c r="N96" s="14"/>
      <c r="O96" s="24" t="str">
        <f>IF(NOT(ISERROR(VLOOKUP(Personal[[#This Row],[Categoría (1)]],$V$13:$X$17,3,FALSE))),VLOOKUP(Personal[[#This Row],[Categoría (1)]],$V$13:$X$17,3,FALSE),"")</f>
        <v/>
      </c>
    </row>
    <row r="97" spans="1:15">
      <c r="A97" s="49"/>
      <c r="B97" s="10"/>
      <c r="C97" s="10"/>
      <c r="D97" s="10"/>
      <c r="E97" s="10"/>
      <c r="F97" s="10"/>
      <c r="G97" s="45"/>
      <c r="H97" s="11"/>
      <c r="I97" s="31"/>
      <c r="J97" s="12">
        <f>Personal[[#This Row],[Horas Proyecto]]*Personal[[#This Row],[Coste hora proy.]]</f>
        <v>0</v>
      </c>
      <c r="K97" s="12">
        <f>IF(NOT(ISERROR(VLOOKUP(Personal[Categoría (1)],$V$13:$W$17,2,FALSE))),VLOOKUP(Personal[Categoría (1)],$V$13:$W$17,2,FALSE),0)</f>
        <v>0</v>
      </c>
      <c r="L97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97" s="13"/>
      <c r="N97" s="14"/>
      <c r="O97" s="24" t="str">
        <f>IF(NOT(ISERROR(VLOOKUP(Personal[[#This Row],[Categoría (1)]],$V$13:$X$17,3,FALSE))),VLOOKUP(Personal[[#This Row],[Categoría (1)]],$V$13:$X$17,3,FALSE),"")</f>
        <v/>
      </c>
    </row>
    <row r="98" spans="1:15">
      <c r="A98" s="49"/>
      <c r="B98" s="10"/>
      <c r="C98" s="10"/>
      <c r="D98" s="10"/>
      <c r="E98" s="10"/>
      <c r="F98" s="10"/>
      <c r="G98" s="45"/>
      <c r="H98" s="11"/>
      <c r="I98" s="31"/>
      <c r="J98" s="12">
        <f>Personal[[#This Row],[Horas Proyecto]]*Personal[[#This Row],[Coste hora proy.]]</f>
        <v>0</v>
      </c>
      <c r="K98" s="12">
        <f>IF(NOT(ISERROR(VLOOKUP(Personal[Categoría (1)],$V$13:$W$17,2,FALSE))),VLOOKUP(Personal[Categoría (1)],$V$13:$W$17,2,FALSE),0)</f>
        <v>0</v>
      </c>
      <c r="L98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98" s="13"/>
      <c r="N98" s="14"/>
      <c r="O98" s="24" t="str">
        <f>IF(NOT(ISERROR(VLOOKUP(Personal[[#This Row],[Categoría (1)]],$V$13:$X$17,3,FALSE))),VLOOKUP(Personal[[#This Row],[Categoría (1)]],$V$13:$X$17,3,FALSE),"")</f>
        <v/>
      </c>
    </row>
    <row r="99" spans="1:15">
      <c r="A99" s="49"/>
      <c r="B99" s="10"/>
      <c r="C99" s="10"/>
      <c r="D99" s="10"/>
      <c r="E99" s="10"/>
      <c r="F99" s="10"/>
      <c r="G99" s="45"/>
      <c r="H99" s="11"/>
      <c r="I99" s="31"/>
      <c r="J99" s="12">
        <f>Personal[[#This Row],[Horas Proyecto]]*Personal[[#This Row],[Coste hora proy.]]</f>
        <v>0</v>
      </c>
      <c r="K99" s="12">
        <f>IF(NOT(ISERROR(VLOOKUP(Personal[Categoría (1)],$V$13:$W$17,2,FALSE))),VLOOKUP(Personal[Categoría (1)],$V$13:$W$17,2,FALSE),0)</f>
        <v>0</v>
      </c>
      <c r="L99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99" s="13"/>
      <c r="N99" s="14"/>
      <c r="O99" s="24" t="str">
        <f>IF(NOT(ISERROR(VLOOKUP(Personal[[#This Row],[Categoría (1)]],$V$13:$X$17,3,FALSE))),VLOOKUP(Personal[[#This Row],[Categoría (1)]],$V$13:$X$17,3,FALSE),"")</f>
        <v/>
      </c>
    </row>
    <row r="100" spans="1:15">
      <c r="A100" s="49"/>
      <c r="B100" s="10"/>
      <c r="C100" s="10"/>
      <c r="D100" s="10"/>
      <c r="E100" s="10"/>
      <c r="F100" s="10"/>
      <c r="G100" s="45"/>
      <c r="H100" s="11"/>
      <c r="I100" s="31"/>
      <c r="J100" s="12">
        <f>Personal[[#This Row],[Horas Proyecto]]*Personal[[#This Row],[Coste hora proy.]]</f>
        <v>0</v>
      </c>
      <c r="K100" s="12">
        <f>IF(NOT(ISERROR(VLOOKUP(Personal[Categoría (1)],$V$13:$W$17,2,FALSE))),VLOOKUP(Personal[Categoría (1)],$V$13:$W$17,2,FALSE),0)</f>
        <v>0</v>
      </c>
      <c r="L100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00" s="13"/>
      <c r="N100" s="14"/>
      <c r="O100" s="24" t="str">
        <f>IF(NOT(ISERROR(VLOOKUP(Personal[[#This Row],[Categoría (1)]],$V$13:$X$17,3,FALSE))),VLOOKUP(Personal[[#This Row],[Categoría (1)]],$V$13:$X$17,3,FALSE),"")</f>
        <v/>
      </c>
    </row>
    <row r="101" spans="1:15">
      <c r="A101" s="49"/>
      <c r="B101" s="10"/>
      <c r="C101" s="10"/>
      <c r="D101" s="10"/>
      <c r="E101" s="10"/>
      <c r="F101" s="10"/>
      <c r="G101" s="45"/>
      <c r="H101" s="11"/>
      <c r="I101" s="31"/>
      <c r="J101" s="12">
        <f>Personal[[#This Row],[Horas Proyecto]]*Personal[[#This Row],[Coste hora proy.]]</f>
        <v>0</v>
      </c>
      <c r="K101" s="12">
        <f>IF(NOT(ISERROR(VLOOKUP(Personal[Categoría (1)],$V$13:$W$17,2,FALSE))),VLOOKUP(Personal[Categoría (1)],$V$13:$W$17,2,FALSE),0)</f>
        <v>0</v>
      </c>
      <c r="L101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01" s="13"/>
      <c r="N101" s="14"/>
      <c r="O101" s="24" t="str">
        <f>IF(NOT(ISERROR(VLOOKUP(Personal[[#This Row],[Categoría (1)]],$V$13:$X$17,3,FALSE))),VLOOKUP(Personal[[#This Row],[Categoría (1)]],$V$13:$X$17,3,FALSE),"")</f>
        <v/>
      </c>
    </row>
    <row r="102" spans="1:15">
      <c r="A102" s="49"/>
      <c r="B102" s="10"/>
      <c r="C102" s="10"/>
      <c r="D102" s="10"/>
      <c r="E102" s="10"/>
      <c r="F102" s="10"/>
      <c r="G102" s="45"/>
      <c r="H102" s="11"/>
      <c r="I102" s="31"/>
      <c r="J102" s="12">
        <f>Personal[[#This Row],[Horas Proyecto]]*Personal[[#This Row],[Coste hora proy.]]</f>
        <v>0</v>
      </c>
      <c r="K102" s="12">
        <f>IF(NOT(ISERROR(VLOOKUP(Personal[Categoría (1)],$V$13:$W$17,2,FALSE))),VLOOKUP(Personal[Categoría (1)],$V$13:$W$17,2,FALSE),0)</f>
        <v>0</v>
      </c>
      <c r="L102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02" s="13"/>
      <c r="N102" s="14"/>
      <c r="O102" s="24" t="str">
        <f>IF(NOT(ISERROR(VLOOKUP(Personal[[#This Row],[Categoría (1)]],$V$13:$X$17,3,FALSE))),VLOOKUP(Personal[[#This Row],[Categoría (1)]],$V$13:$X$17,3,FALSE),"")</f>
        <v/>
      </c>
    </row>
    <row r="103" spans="1:15">
      <c r="A103" s="49"/>
      <c r="B103" s="10"/>
      <c r="C103" s="10"/>
      <c r="D103" s="10"/>
      <c r="E103" s="10"/>
      <c r="F103" s="10"/>
      <c r="G103" s="45"/>
      <c r="H103" s="11"/>
      <c r="I103" s="31"/>
      <c r="J103" s="12">
        <f>Personal[[#This Row],[Horas Proyecto]]*Personal[[#This Row],[Coste hora proy.]]</f>
        <v>0</v>
      </c>
      <c r="K103" s="12">
        <f>IF(NOT(ISERROR(VLOOKUP(Personal[Categoría (1)],$V$13:$W$17,2,FALSE))),VLOOKUP(Personal[Categoría (1)],$V$13:$W$17,2,FALSE),0)</f>
        <v>0</v>
      </c>
      <c r="L103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03" s="13"/>
      <c r="N103" s="14"/>
      <c r="O103" s="24" t="str">
        <f>IF(NOT(ISERROR(VLOOKUP(Personal[[#This Row],[Categoría (1)]],$V$13:$X$17,3,FALSE))),VLOOKUP(Personal[[#This Row],[Categoría (1)]],$V$13:$X$17,3,FALSE),"")</f>
        <v/>
      </c>
    </row>
    <row r="104" spans="1:15">
      <c r="A104" s="49"/>
      <c r="B104" s="10"/>
      <c r="C104" s="10"/>
      <c r="D104" s="10"/>
      <c r="E104" s="10"/>
      <c r="F104" s="10"/>
      <c r="G104" s="45"/>
      <c r="H104" s="11"/>
      <c r="I104" s="31"/>
      <c r="J104" s="12">
        <f>Personal[[#This Row],[Horas Proyecto]]*Personal[[#This Row],[Coste hora proy.]]</f>
        <v>0</v>
      </c>
      <c r="K104" s="12">
        <f>IF(NOT(ISERROR(VLOOKUP(Personal[Categoría (1)],$V$13:$W$17,2,FALSE))),VLOOKUP(Personal[Categoría (1)],$V$13:$W$17,2,FALSE),0)</f>
        <v>0</v>
      </c>
      <c r="L104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04" s="13"/>
      <c r="N104" s="14"/>
      <c r="O104" s="24" t="str">
        <f>IF(NOT(ISERROR(VLOOKUP(Personal[[#This Row],[Categoría (1)]],$V$13:$X$17,3,FALSE))),VLOOKUP(Personal[[#This Row],[Categoría (1)]],$V$13:$X$17,3,FALSE),"")</f>
        <v/>
      </c>
    </row>
    <row r="105" spans="1:15">
      <c r="A105" s="49"/>
      <c r="B105" s="10"/>
      <c r="C105" s="10"/>
      <c r="D105" s="10"/>
      <c r="E105" s="10"/>
      <c r="F105" s="10"/>
      <c r="G105" s="45"/>
      <c r="H105" s="11"/>
      <c r="I105" s="31"/>
      <c r="J105" s="12">
        <f>Personal[[#This Row],[Horas Proyecto]]*Personal[[#This Row],[Coste hora proy.]]</f>
        <v>0</v>
      </c>
      <c r="K105" s="12">
        <f>IF(NOT(ISERROR(VLOOKUP(Personal[Categoría (1)],$V$13:$W$17,2,FALSE))),VLOOKUP(Personal[Categoría (1)],$V$13:$W$17,2,FALSE),0)</f>
        <v>0</v>
      </c>
      <c r="L105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05" s="13"/>
      <c r="N105" s="14"/>
      <c r="O105" s="24" t="str">
        <f>IF(NOT(ISERROR(VLOOKUP(Personal[[#This Row],[Categoría (1)]],$V$13:$X$17,3,FALSE))),VLOOKUP(Personal[[#This Row],[Categoría (1)]],$V$13:$X$17,3,FALSE),"")</f>
        <v/>
      </c>
    </row>
    <row r="106" spans="1:15">
      <c r="A106" s="49"/>
      <c r="B106" s="10"/>
      <c r="C106" s="10"/>
      <c r="D106" s="10"/>
      <c r="E106" s="10"/>
      <c r="F106" s="10"/>
      <c r="G106" s="45"/>
      <c r="H106" s="11"/>
      <c r="I106" s="31"/>
      <c r="J106" s="12">
        <f>Personal[[#This Row],[Horas Proyecto]]*Personal[[#This Row],[Coste hora proy.]]</f>
        <v>0</v>
      </c>
      <c r="K106" s="12">
        <f>IF(NOT(ISERROR(VLOOKUP(Personal[Categoría (1)],$V$13:$W$17,2,FALSE))),VLOOKUP(Personal[Categoría (1)],$V$13:$W$17,2,FALSE),0)</f>
        <v>0</v>
      </c>
      <c r="L106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06" s="13"/>
      <c r="N106" s="14"/>
      <c r="O106" s="24" t="str">
        <f>IF(NOT(ISERROR(VLOOKUP(Personal[[#This Row],[Categoría (1)]],$V$13:$X$17,3,FALSE))),VLOOKUP(Personal[[#This Row],[Categoría (1)]],$V$13:$X$17,3,FALSE),"")</f>
        <v/>
      </c>
    </row>
    <row r="107" spans="1:15">
      <c r="A107" s="49"/>
      <c r="B107" s="10"/>
      <c r="C107" s="10"/>
      <c r="D107" s="10"/>
      <c r="E107" s="10"/>
      <c r="F107" s="10"/>
      <c r="G107" s="45"/>
      <c r="H107" s="11"/>
      <c r="I107" s="31"/>
      <c r="J107" s="12">
        <f>Personal[[#This Row],[Horas Proyecto]]*Personal[[#This Row],[Coste hora proy.]]</f>
        <v>0</v>
      </c>
      <c r="K107" s="12">
        <f>IF(NOT(ISERROR(VLOOKUP(Personal[Categoría (1)],$V$13:$W$17,2,FALSE))),VLOOKUP(Personal[Categoría (1)],$V$13:$W$17,2,FALSE),0)</f>
        <v>0</v>
      </c>
      <c r="L107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07" s="13"/>
      <c r="N107" s="14"/>
      <c r="O107" s="24" t="str">
        <f>IF(NOT(ISERROR(VLOOKUP(Personal[[#This Row],[Categoría (1)]],$V$13:$X$17,3,FALSE))),VLOOKUP(Personal[[#This Row],[Categoría (1)]],$V$13:$X$17,3,FALSE),"")</f>
        <v/>
      </c>
    </row>
    <row r="108" spans="1:15">
      <c r="A108" s="49"/>
      <c r="B108" s="10"/>
      <c r="C108" s="10"/>
      <c r="D108" s="10"/>
      <c r="E108" s="10"/>
      <c r="F108" s="10"/>
      <c r="G108" s="45"/>
      <c r="H108" s="11"/>
      <c r="I108" s="31"/>
      <c r="J108" s="12">
        <f>Personal[[#This Row],[Horas Proyecto]]*Personal[[#This Row],[Coste hora proy.]]</f>
        <v>0</v>
      </c>
      <c r="K108" s="12">
        <f>IF(NOT(ISERROR(VLOOKUP(Personal[Categoría (1)],$V$13:$W$17,2,FALSE))),VLOOKUP(Personal[Categoría (1)],$V$13:$W$17,2,FALSE),0)</f>
        <v>0</v>
      </c>
      <c r="L108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08" s="13"/>
      <c r="N108" s="14"/>
      <c r="O108" s="24" t="str">
        <f>IF(NOT(ISERROR(VLOOKUP(Personal[[#This Row],[Categoría (1)]],$V$13:$X$17,3,FALSE))),VLOOKUP(Personal[[#This Row],[Categoría (1)]],$V$13:$X$17,3,FALSE),"")</f>
        <v/>
      </c>
    </row>
    <row r="109" spans="1:15">
      <c r="A109" s="49"/>
      <c r="B109" s="10"/>
      <c r="C109" s="10"/>
      <c r="D109" s="10"/>
      <c r="E109" s="10"/>
      <c r="F109" s="10"/>
      <c r="G109" s="45"/>
      <c r="H109" s="11"/>
      <c r="I109" s="31"/>
      <c r="J109" s="12">
        <f>Personal[[#This Row],[Horas Proyecto]]*Personal[[#This Row],[Coste hora proy.]]</f>
        <v>0</v>
      </c>
      <c r="K109" s="12">
        <f>IF(NOT(ISERROR(VLOOKUP(Personal[Categoría (1)],$V$13:$W$17,2,FALSE))),VLOOKUP(Personal[Categoría (1)],$V$13:$W$17,2,FALSE),0)</f>
        <v>0</v>
      </c>
      <c r="L109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09" s="13"/>
      <c r="N109" s="14"/>
      <c r="O109" s="24" t="str">
        <f>IF(NOT(ISERROR(VLOOKUP(Personal[[#This Row],[Categoría (1)]],$V$13:$X$17,3,FALSE))),VLOOKUP(Personal[[#This Row],[Categoría (1)]],$V$13:$X$17,3,FALSE),"")</f>
        <v/>
      </c>
    </row>
    <row r="110" spans="1:15">
      <c r="A110" s="49"/>
      <c r="B110" s="10"/>
      <c r="C110" s="10"/>
      <c r="D110" s="10"/>
      <c r="E110" s="10"/>
      <c r="F110" s="10"/>
      <c r="G110" s="45"/>
      <c r="H110" s="11"/>
      <c r="I110" s="31"/>
      <c r="J110" s="12">
        <f>Personal[[#This Row],[Horas Proyecto]]*Personal[[#This Row],[Coste hora proy.]]</f>
        <v>0</v>
      </c>
      <c r="K110" s="12">
        <f>IF(NOT(ISERROR(VLOOKUP(Personal[Categoría (1)],$V$13:$W$17,2,FALSE))),VLOOKUP(Personal[Categoría (1)],$V$13:$W$17,2,FALSE),0)</f>
        <v>0</v>
      </c>
      <c r="L110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10" s="13"/>
      <c r="N110" s="14"/>
      <c r="O110" s="24" t="str">
        <f>IF(NOT(ISERROR(VLOOKUP(Personal[[#This Row],[Categoría (1)]],$V$13:$X$17,3,FALSE))),VLOOKUP(Personal[[#This Row],[Categoría (1)]],$V$13:$X$17,3,FALSE),"")</f>
        <v/>
      </c>
    </row>
    <row r="111" spans="1:15">
      <c r="A111" s="49"/>
      <c r="B111" s="10"/>
      <c r="C111" s="10"/>
      <c r="D111" s="10"/>
      <c r="E111" s="10"/>
      <c r="F111" s="10"/>
      <c r="G111" s="45"/>
      <c r="H111" s="11"/>
      <c r="I111" s="31"/>
      <c r="J111" s="12">
        <f>Personal[[#This Row],[Horas Proyecto]]*Personal[[#This Row],[Coste hora proy.]]</f>
        <v>0</v>
      </c>
      <c r="K111" s="12">
        <f>IF(NOT(ISERROR(VLOOKUP(Personal[Categoría (1)],$V$13:$W$17,2,FALSE))),VLOOKUP(Personal[Categoría (1)],$V$13:$W$17,2,FALSE),0)</f>
        <v>0</v>
      </c>
      <c r="L111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11" s="13"/>
      <c r="N111" s="14"/>
      <c r="O111" s="24" t="str">
        <f>IF(NOT(ISERROR(VLOOKUP(Personal[[#This Row],[Categoría (1)]],$V$13:$X$17,3,FALSE))),VLOOKUP(Personal[[#This Row],[Categoría (1)]],$V$13:$X$17,3,FALSE),"")</f>
        <v/>
      </c>
    </row>
    <row r="112" spans="1:15">
      <c r="A112" s="49"/>
      <c r="B112" s="10"/>
      <c r="C112" s="10"/>
      <c r="D112" s="10"/>
      <c r="E112" s="10"/>
      <c r="F112" s="10"/>
      <c r="G112" s="45"/>
      <c r="H112" s="11"/>
      <c r="I112" s="31"/>
      <c r="J112" s="12">
        <f>Personal[[#This Row],[Horas Proyecto]]*Personal[[#This Row],[Coste hora proy.]]</f>
        <v>0</v>
      </c>
      <c r="K112" s="12">
        <f>IF(NOT(ISERROR(VLOOKUP(Personal[Categoría (1)],$V$13:$W$17,2,FALSE))),VLOOKUP(Personal[Categoría (1)],$V$13:$W$17,2,FALSE),0)</f>
        <v>0</v>
      </c>
      <c r="L112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12" s="13"/>
      <c r="N112" s="14"/>
      <c r="O112" s="24" t="str">
        <f>IF(NOT(ISERROR(VLOOKUP(Personal[[#This Row],[Categoría (1)]],$V$13:$X$17,3,FALSE))),VLOOKUP(Personal[[#This Row],[Categoría (1)]],$V$13:$X$17,3,FALSE),"")</f>
        <v/>
      </c>
    </row>
    <row r="113" spans="1:15">
      <c r="A113" s="49"/>
      <c r="B113" s="10"/>
      <c r="C113" s="10"/>
      <c r="D113" s="10"/>
      <c r="E113" s="10"/>
      <c r="F113" s="10"/>
      <c r="G113" s="45"/>
      <c r="H113" s="11"/>
      <c r="I113" s="31"/>
      <c r="J113" s="12">
        <f>Personal[[#This Row],[Horas Proyecto]]*Personal[[#This Row],[Coste hora proy.]]</f>
        <v>0</v>
      </c>
      <c r="K113" s="12">
        <f>IF(NOT(ISERROR(VLOOKUP(Personal[Categoría (1)],$V$13:$W$17,2,FALSE))),VLOOKUP(Personal[Categoría (1)],$V$13:$W$17,2,FALSE),0)</f>
        <v>0</v>
      </c>
      <c r="L113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13" s="13"/>
      <c r="N113" s="14"/>
      <c r="O113" s="24" t="str">
        <f>IF(NOT(ISERROR(VLOOKUP(Personal[[#This Row],[Categoría (1)]],$V$13:$X$17,3,FALSE))),VLOOKUP(Personal[[#This Row],[Categoría (1)]],$V$13:$X$17,3,FALSE),"")</f>
        <v/>
      </c>
    </row>
    <row r="114" spans="1:15">
      <c r="A114" s="49"/>
      <c r="B114" s="10"/>
      <c r="C114" s="10"/>
      <c r="D114" s="10"/>
      <c r="E114" s="10"/>
      <c r="F114" s="10"/>
      <c r="G114" s="45"/>
      <c r="H114" s="11"/>
      <c r="I114" s="31"/>
      <c r="J114" s="12">
        <f>Personal[[#This Row],[Horas Proyecto]]*Personal[[#This Row],[Coste hora proy.]]</f>
        <v>0</v>
      </c>
      <c r="K114" s="12">
        <f>IF(NOT(ISERROR(VLOOKUP(Personal[Categoría (1)],$V$13:$W$17,2,FALSE))),VLOOKUP(Personal[Categoría (1)],$V$13:$W$17,2,FALSE),0)</f>
        <v>0</v>
      </c>
      <c r="L114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14" s="13"/>
      <c r="N114" s="14"/>
      <c r="O114" s="24" t="str">
        <f>IF(NOT(ISERROR(VLOOKUP(Personal[[#This Row],[Categoría (1)]],$V$13:$X$17,3,FALSE))),VLOOKUP(Personal[[#This Row],[Categoría (1)]],$V$13:$X$17,3,FALSE),"")</f>
        <v/>
      </c>
    </row>
    <row r="115" spans="1:15">
      <c r="A115" s="49"/>
      <c r="B115" s="10"/>
      <c r="C115" s="10"/>
      <c r="D115" s="10"/>
      <c r="E115" s="10"/>
      <c r="F115" s="10"/>
      <c r="G115" s="45"/>
      <c r="H115" s="11"/>
      <c r="I115" s="31"/>
      <c r="J115" s="12">
        <f>Personal[[#This Row],[Horas Proyecto]]*Personal[[#This Row],[Coste hora proy.]]</f>
        <v>0</v>
      </c>
      <c r="K115" s="12">
        <f>IF(NOT(ISERROR(VLOOKUP(Personal[Categoría (1)],$V$13:$W$17,2,FALSE))),VLOOKUP(Personal[Categoría (1)],$V$13:$W$17,2,FALSE),0)</f>
        <v>0</v>
      </c>
      <c r="L115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15" s="13"/>
      <c r="N115" s="14"/>
      <c r="O115" s="24" t="str">
        <f>IF(NOT(ISERROR(VLOOKUP(Personal[[#This Row],[Categoría (1)]],$V$13:$X$17,3,FALSE))),VLOOKUP(Personal[[#This Row],[Categoría (1)]],$V$13:$X$17,3,FALSE),"")</f>
        <v/>
      </c>
    </row>
    <row r="116" spans="1:15">
      <c r="A116" s="49"/>
      <c r="B116" s="10"/>
      <c r="C116" s="10"/>
      <c r="D116" s="10"/>
      <c r="E116" s="10"/>
      <c r="F116" s="10"/>
      <c r="G116" s="45"/>
      <c r="H116" s="11"/>
      <c r="I116" s="31"/>
      <c r="J116" s="12">
        <f>Personal[[#This Row],[Horas Proyecto]]*Personal[[#This Row],[Coste hora proy.]]</f>
        <v>0</v>
      </c>
      <c r="K116" s="12">
        <f>IF(NOT(ISERROR(VLOOKUP(Personal[Categoría (1)],$V$13:$W$17,2,FALSE))),VLOOKUP(Personal[Categoría (1)],$V$13:$W$17,2,FALSE),0)</f>
        <v>0</v>
      </c>
      <c r="L116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16" s="13"/>
      <c r="N116" s="14"/>
      <c r="O116" s="24" t="str">
        <f>IF(NOT(ISERROR(VLOOKUP(Personal[[#This Row],[Categoría (1)]],$V$13:$X$17,3,FALSE))),VLOOKUP(Personal[[#This Row],[Categoría (1)]],$V$13:$X$17,3,FALSE),"")</f>
        <v/>
      </c>
    </row>
    <row r="117" spans="1:15">
      <c r="A117" s="49"/>
      <c r="B117" s="10"/>
      <c r="C117" s="10"/>
      <c r="D117" s="10"/>
      <c r="E117" s="10"/>
      <c r="F117" s="10"/>
      <c r="G117" s="45"/>
      <c r="H117" s="11"/>
      <c r="I117" s="31"/>
      <c r="J117" s="12">
        <f>Personal[[#This Row],[Horas Proyecto]]*Personal[[#This Row],[Coste hora proy.]]</f>
        <v>0</v>
      </c>
      <c r="K117" s="12">
        <f>IF(NOT(ISERROR(VLOOKUP(Personal[Categoría (1)],$V$13:$W$17,2,FALSE))),VLOOKUP(Personal[Categoría (1)],$V$13:$W$17,2,FALSE),0)</f>
        <v>0</v>
      </c>
      <c r="L117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17" s="13"/>
      <c r="N117" s="14"/>
      <c r="O117" s="24" t="str">
        <f>IF(NOT(ISERROR(VLOOKUP(Personal[[#This Row],[Categoría (1)]],$V$13:$X$17,3,FALSE))),VLOOKUP(Personal[[#This Row],[Categoría (1)]],$V$13:$X$17,3,FALSE),"")</f>
        <v/>
      </c>
    </row>
    <row r="118" spans="1:15">
      <c r="A118" s="49"/>
      <c r="B118" s="10"/>
      <c r="C118" s="10"/>
      <c r="D118" s="10"/>
      <c r="E118" s="10"/>
      <c r="F118" s="10"/>
      <c r="G118" s="45"/>
      <c r="H118" s="11"/>
      <c r="I118" s="31"/>
      <c r="J118" s="12">
        <f>Personal[[#This Row],[Horas Proyecto]]*Personal[[#This Row],[Coste hora proy.]]</f>
        <v>0</v>
      </c>
      <c r="K118" s="12">
        <f>IF(NOT(ISERROR(VLOOKUP(Personal[Categoría (1)],$V$13:$W$17,2,FALSE))),VLOOKUP(Personal[Categoría (1)],$V$13:$W$17,2,FALSE),0)</f>
        <v>0</v>
      </c>
      <c r="L118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18" s="13"/>
      <c r="N118" s="14"/>
      <c r="O118" s="24" t="str">
        <f>IF(NOT(ISERROR(VLOOKUP(Personal[[#This Row],[Categoría (1)]],$V$13:$X$17,3,FALSE))),VLOOKUP(Personal[[#This Row],[Categoría (1)]],$V$13:$X$17,3,FALSE),"")</f>
        <v/>
      </c>
    </row>
    <row r="119" spans="1:15">
      <c r="A119" s="49"/>
      <c r="B119" s="10"/>
      <c r="C119" s="10"/>
      <c r="D119" s="10"/>
      <c r="E119" s="10"/>
      <c r="F119" s="10"/>
      <c r="G119" s="45"/>
      <c r="H119" s="11"/>
      <c r="I119" s="31"/>
      <c r="J119" s="12">
        <f>Personal[[#This Row],[Horas Proyecto]]*Personal[[#This Row],[Coste hora proy.]]</f>
        <v>0</v>
      </c>
      <c r="K119" s="12">
        <f>IF(NOT(ISERROR(VLOOKUP(Personal[Categoría (1)],$V$13:$W$17,2,FALSE))),VLOOKUP(Personal[Categoría (1)],$V$13:$W$17,2,FALSE),0)</f>
        <v>0</v>
      </c>
      <c r="L119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19" s="13"/>
      <c r="N119" s="14"/>
      <c r="O119" s="24" t="str">
        <f>IF(NOT(ISERROR(VLOOKUP(Personal[[#This Row],[Categoría (1)]],$V$13:$X$17,3,FALSE))),VLOOKUP(Personal[[#This Row],[Categoría (1)]],$V$13:$X$17,3,FALSE),"")</f>
        <v/>
      </c>
    </row>
    <row r="120" spans="1:15">
      <c r="A120" s="49"/>
      <c r="B120" s="10"/>
      <c r="C120" s="10"/>
      <c r="D120" s="10"/>
      <c r="E120" s="10"/>
      <c r="F120" s="10"/>
      <c r="G120" s="45"/>
      <c r="H120" s="11"/>
      <c r="I120" s="31"/>
      <c r="J120" s="12">
        <f>Personal[[#This Row],[Horas Proyecto]]*Personal[[#This Row],[Coste hora proy.]]</f>
        <v>0</v>
      </c>
      <c r="K120" s="12">
        <f>IF(NOT(ISERROR(VLOOKUP(Personal[Categoría (1)],$V$13:$W$17,2,FALSE))),VLOOKUP(Personal[Categoría (1)],$V$13:$W$17,2,FALSE),0)</f>
        <v>0</v>
      </c>
      <c r="L120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20" s="13"/>
      <c r="N120" s="14"/>
      <c r="O120" s="24" t="str">
        <f>IF(NOT(ISERROR(VLOOKUP(Personal[[#This Row],[Categoría (1)]],$V$13:$X$17,3,FALSE))),VLOOKUP(Personal[[#This Row],[Categoría (1)]],$V$13:$X$17,3,FALSE),"")</f>
        <v/>
      </c>
    </row>
    <row r="121" spans="1:15">
      <c r="A121" s="49"/>
      <c r="B121" s="10"/>
      <c r="C121" s="10"/>
      <c r="D121" s="10"/>
      <c r="E121" s="10"/>
      <c r="F121" s="10"/>
      <c r="G121" s="45"/>
      <c r="H121" s="11"/>
      <c r="I121" s="31"/>
      <c r="J121" s="12">
        <f>Personal[[#This Row],[Horas Proyecto]]*Personal[[#This Row],[Coste hora proy.]]</f>
        <v>0</v>
      </c>
      <c r="K121" s="12">
        <f>IF(NOT(ISERROR(VLOOKUP(Personal[Categoría (1)],$V$13:$W$17,2,FALSE))),VLOOKUP(Personal[Categoría (1)],$V$13:$W$17,2,FALSE),0)</f>
        <v>0</v>
      </c>
      <c r="L121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21" s="13"/>
      <c r="N121" s="14"/>
      <c r="O121" s="24" t="str">
        <f>IF(NOT(ISERROR(VLOOKUP(Personal[[#This Row],[Categoría (1)]],$V$13:$X$17,3,FALSE))),VLOOKUP(Personal[[#This Row],[Categoría (1)]],$V$13:$X$17,3,FALSE),"")</f>
        <v/>
      </c>
    </row>
    <row r="122" spans="1:15">
      <c r="A122" s="49"/>
      <c r="B122" s="10"/>
      <c r="C122" s="10"/>
      <c r="D122" s="10"/>
      <c r="E122" s="10"/>
      <c r="F122" s="10"/>
      <c r="G122" s="45"/>
      <c r="H122" s="11"/>
      <c r="I122" s="31"/>
      <c r="J122" s="12">
        <f>Personal[[#This Row],[Horas Proyecto]]*Personal[[#This Row],[Coste hora proy.]]</f>
        <v>0</v>
      </c>
      <c r="K122" s="12">
        <f>IF(NOT(ISERROR(VLOOKUP(Personal[Categoría (1)],$V$13:$W$17,2,FALSE))),VLOOKUP(Personal[Categoría (1)],$V$13:$W$17,2,FALSE),0)</f>
        <v>0</v>
      </c>
      <c r="L122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22" s="13"/>
      <c r="N122" s="14"/>
      <c r="O122" s="24" t="str">
        <f>IF(NOT(ISERROR(VLOOKUP(Personal[[#This Row],[Categoría (1)]],$V$13:$X$17,3,FALSE))),VLOOKUP(Personal[[#This Row],[Categoría (1)]],$V$13:$X$17,3,FALSE),"")</f>
        <v/>
      </c>
    </row>
    <row r="123" spans="1:15">
      <c r="A123" s="49"/>
      <c r="B123" s="10"/>
      <c r="C123" s="10"/>
      <c r="D123" s="10"/>
      <c r="E123" s="10"/>
      <c r="F123" s="10"/>
      <c r="G123" s="45"/>
      <c r="H123" s="11"/>
      <c r="I123" s="31"/>
      <c r="J123" s="12">
        <f>Personal[[#This Row],[Horas Proyecto]]*Personal[[#This Row],[Coste hora proy.]]</f>
        <v>0</v>
      </c>
      <c r="K123" s="12">
        <f>IF(NOT(ISERROR(VLOOKUP(Personal[Categoría (1)],$V$13:$W$17,2,FALSE))),VLOOKUP(Personal[Categoría (1)],$V$13:$W$17,2,FALSE),0)</f>
        <v>0</v>
      </c>
      <c r="L123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23" s="13"/>
      <c r="N123" s="14"/>
      <c r="O123" s="24" t="str">
        <f>IF(NOT(ISERROR(VLOOKUP(Personal[[#This Row],[Categoría (1)]],$V$13:$X$17,3,FALSE))),VLOOKUP(Personal[[#This Row],[Categoría (1)]],$V$13:$X$17,3,FALSE),"")</f>
        <v/>
      </c>
    </row>
    <row r="124" spans="1:15">
      <c r="A124" s="49"/>
      <c r="B124" s="10"/>
      <c r="C124" s="10"/>
      <c r="D124" s="10"/>
      <c r="E124" s="10"/>
      <c r="F124" s="10"/>
      <c r="G124" s="45"/>
      <c r="H124" s="11"/>
      <c r="I124" s="31"/>
      <c r="J124" s="12">
        <f>Personal[[#This Row],[Horas Proyecto]]*Personal[[#This Row],[Coste hora proy.]]</f>
        <v>0</v>
      </c>
      <c r="K124" s="12">
        <f>IF(NOT(ISERROR(VLOOKUP(Personal[Categoría (1)],$V$13:$W$17,2,FALSE))),VLOOKUP(Personal[Categoría (1)],$V$13:$W$17,2,FALSE),0)</f>
        <v>0</v>
      </c>
      <c r="L124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24" s="13"/>
      <c r="N124" s="14"/>
      <c r="O124" s="24" t="str">
        <f>IF(NOT(ISERROR(VLOOKUP(Personal[[#This Row],[Categoría (1)]],$V$13:$X$17,3,FALSE))),VLOOKUP(Personal[[#This Row],[Categoría (1)]],$V$13:$X$17,3,FALSE),"")</f>
        <v/>
      </c>
    </row>
    <row r="125" spans="1:15">
      <c r="A125" s="49"/>
      <c r="B125" s="10"/>
      <c r="C125" s="10"/>
      <c r="D125" s="10"/>
      <c r="E125" s="10"/>
      <c r="F125" s="10"/>
      <c r="G125" s="45"/>
      <c r="H125" s="11"/>
      <c r="I125" s="31"/>
      <c r="J125" s="12">
        <f>Personal[[#This Row],[Horas Proyecto]]*Personal[[#This Row],[Coste hora proy.]]</f>
        <v>0</v>
      </c>
      <c r="K125" s="12">
        <f>IF(NOT(ISERROR(VLOOKUP(Personal[Categoría (1)],$V$13:$W$17,2,FALSE))),VLOOKUP(Personal[Categoría (1)],$V$13:$W$17,2,FALSE),0)</f>
        <v>0</v>
      </c>
      <c r="L125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25" s="13"/>
      <c r="N125" s="14"/>
      <c r="O125" s="24" t="str">
        <f>IF(NOT(ISERROR(VLOOKUP(Personal[[#This Row],[Categoría (1)]],$V$13:$X$17,3,FALSE))),VLOOKUP(Personal[[#This Row],[Categoría (1)]],$V$13:$X$17,3,FALSE),"")</f>
        <v/>
      </c>
    </row>
    <row r="126" spans="1:15">
      <c r="A126" s="49"/>
      <c r="B126" s="10"/>
      <c r="C126" s="10"/>
      <c r="D126" s="10"/>
      <c r="E126" s="10"/>
      <c r="F126" s="10"/>
      <c r="G126" s="45"/>
      <c r="H126" s="11"/>
      <c r="I126" s="31"/>
      <c r="J126" s="12">
        <f>Personal[[#This Row],[Horas Proyecto]]*Personal[[#This Row],[Coste hora proy.]]</f>
        <v>0</v>
      </c>
      <c r="K126" s="12">
        <f>IF(NOT(ISERROR(VLOOKUP(Personal[Categoría (1)],$V$13:$W$17,2,FALSE))),VLOOKUP(Personal[Categoría (1)],$V$13:$W$17,2,FALSE),0)</f>
        <v>0</v>
      </c>
      <c r="L126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26" s="13"/>
      <c r="N126" s="14"/>
      <c r="O126" s="24" t="str">
        <f>IF(NOT(ISERROR(VLOOKUP(Personal[[#This Row],[Categoría (1)]],$V$13:$X$17,3,FALSE))),VLOOKUP(Personal[[#This Row],[Categoría (1)]],$V$13:$X$17,3,FALSE),"")</f>
        <v/>
      </c>
    </row>
    <row r="127" spans="1:15">
      <c r="A127" s="49"/>
      <c r="B127" s="10"/>
      <c r="C127" s="10"/>
      <c r="D127" s="10"/>
      <c r="E127" s="10"/>
      <c r="F127" s="10"/>
      <c r="G127" s="45"/>
      <c r="H127" s="11"/>
      <c r="I127" s="31"/>
      <c r="J127" s="12">
        <f>Personal[[#This Row],[Horas Proyecto]]*Personal[[#This Row],[Coste hora proy.]]</f>
        <v>0</v>
      </c>
      <c r="K127" s="12">
        <f>IF(NOT(ISERROR(VLOOKUP(Personal[Categoría (1)],$V$13:$W$17,2,FALSE))),VLOOKUP(Personal[Categoría (1)],$V$13:$W$17,2,FALSE),0)</f>
        <v>0</v>
      </c>
      <c r="L127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27" s="13"/>
      <c r="N127" s="14"/>
      <c r="O127" s="24" t="str">
        <f>IF(NOT(ISERROR(VLOOKUP(Personal[[#This Row],[Categoría (1)]],$V$13:$X$17,3,FALSE))),VLOOKUP(Personal[[#This Row],[Categoría (1)]],$V$13:$X$17,3,FALSE),"")</f>
        <v/>
      </c>
    </row>
    <row r="128" spans="1:15">
      <c r="A128" s="49"/>
      <c r="B128" s="10"/>
      <c r="C128" s="10"/>
      <c r="D128" s="10"/>
      <c r="E128" s="10"/>
      <c r="F128" s="10"/>
      <c r="G128" s="45"/>
      <c r="H128" s="11"/>
      <c r="I128" s="31"/>
      <c r="J128" s="12">
        <f>Personal[[#This Row],[Horas Proyecto]]*Personal[[#This Row],[Coste hora proy.]]</f>
        <v>0</v>
      </c>
      <c r="K128" s="12">
        <f>IF(NOT(ISERROR(VLOOKUP(Personal[Categoría (1)],$V$13:$W$17,2,FALSE))),VLOOKUP(Personal[Categoría (1)],$V$13:$W$17,2,FALSE),0)</f>
        <v>0</v>
      </c>
      <c r="L128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28" s="13"/>
      <c r="N128" s="14"/>
      <c r="O128" s="24" t="str">
        <f>IF(NOT(ISERROR(VLOOKUP(Personal[[#This Row],[Categoría (1)]],$V$13:$X$17,3,FALSE))),VLOOKUP(Personal[[#This Row],[Categoría (1)]],$V$13:$X$17,3,FALSE),"")</f>
        <v/>
      </c>
    </row>
    <row r="129" spans="1:15">
      <c r="A129" s="49"/>
      <c r="B129" s="10"/>
      <c r="C129" s="10"/>
      <c r="D129" s="10"/>
      <c r="E129" s="10"/>
      <c r="F129" s="10"/>
      <c r="G129" s="45"/>
      <c r="H129" s="11"/>
      <c r="I129" s="31"/>
      <c r="J129" s="12">
        <f>Personal[[#This Row],[Horas Proyecto]]*Personal[[#This Row],[Coste hora proy.]]</f>
        <v>0</v>
      </c>
      <c r="K129" s="12">
        <f>IF(NOT(ISERROR(VLOOKUP(Personal[Categoría (1)],$V$13:$W$17,2,FALSE))),VLOOKUP(Personal[Categoría (1)],$V$13:$W$17,2,FALSE),0)</f>
        <v>0</v>
      </c>
      <c r="L129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29" s="13"/>
      <c r="N129" s="14"/>
      <c r="O129" s="24" t="str">
        <f>IF(NOT(ISERROR(VLOOKUP(Personal[[#This Row],[Categoría (1)]],$V$13:$X$17,3,FALSE))),VLOOKUP(Personal[[#This Row],[Categoría (1)]],$V$13:$X$17,3,FALSE),"")</f>
        <v/>
      </c>
    </row>
    <row r="130" spans="1:15">
      <c r="A130" s="49"/>
      <c r="B130" s="10"/>
      <c r="C130" s="10"/>
      <c r="D130" s="10"/>
      <c r="E130" s="10"/>
      <c r="F130" s="10"/>
      <c r="G130" s="45"/>
      <c r="H130" s="11"/>
      <c r="I130" s="31"/>
      <c r="J130" s="12">
        <f>Personal[[#This Row],[Horas Proyecto]]*Personal[[#This Row],[Coste hora proy.]]</f>
        <v>0</v>
      </c>
      <c r="K130" s="12">
        <f>IF(NOT(ISERROR(VLOOKUP(Personal[Categoría (1)],$V$13:$W$17,2,FALSE))),VLOOKUP(Personal[Categoría (1)],$V$13:$W$17,2,FALSE),0)</f>
        <v>0</v>
      </c>
      <c r="L130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30" s="13"/>
      <c r="N130" s="14"/>
      <c r="O130" s="24" t="str">
        <f>IF(NOT(ISERROR(VLOOKUP(Personal[[#This Row],[Categoría (1)]],$V$13:$X$17,3,FALSE))),VLOOKUP(Personal[[#This Row],[Categoría (1)]],$V$13:$X$17,3,FALSE),"")</f>
        <v/>
      </c>
    </row>
    <row r="131" spans="1:15">
      <c r="A131" s="49"/>
      <c r="B131" s="10"/>
      <c r="C131" s="10"/>
      <c r="D131" s="10"/>
      <c r="E131" s="10"/>
      <c r="F131" s="10"/>
      <c r="G131" s="45"/>
      <c r="H131" s="11"/>
      <c r="I131" s="31"/>
      <c r="J131" s="12">
        <f>Personal[[#This Row],[Horas Proyecto]]*Personal[[#This Row],[Coste hora proy.]]</f>
        <v>0</v>
      </c>
      <c r="K131" s="12">
        <f>IF(NOT(ISERROR(VLOOKUP(Personal[Categoría (1)],$V$13:$W$17,2,FALSE))),VLOOKUP(Personal[Categoría (1)],$V$13:$W$17,2,FALSE),0)</f>
        <v>0</v>
      </c>
      <c r="L131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31" s="13"/>
      <c r="N131" s="14"/>
      <c r="O131" s="24" t="str">
        <f>IF(NOT(ISERROR(VLOOKUP(Personal[[#This Row],[Categoría (1)]],$V$13:$X$17,3,FALSE))),VLOOKUP(Personal[[#This Row],[Categoría (1)]],$V$13:$X$17,3,FALSE),"")</f>
        <v/>
      </c>
    </row>
    <row r="132" spans="1:15">
      <c r="A132" s="49"/>
      <c r="B132" s="10"/>
      <c r="C132" s="10"/>
      <c r="D132" s="10"/>
      <c r="E132" s="10"/>
      <c r="F132" s="10"/>
      <c r="G132" s="45"/>
      <c r="H132" s="11"/>
      <c r="I132" s="31"/>
      <c r="J132" s="12">
        <f>Personal[[#This Row],[Horas Proyecto]]*Personal[[#This Row],[Coste hora proy.]]</f>
        <v>0</v>
      </c>
      <c r="K132" s="12">
        <f>IF(NOT(ISERROR(VLOOKUP(Personal[Categoría (1)],$V$13:$W$17,2,FALSE))),VLOOKUP(Personal[Categoría (1)],$V$13:$W$17,2,FALSE),0)</f>
        <v>0</v>
      </c>
      <c r="L132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32" s="13"/>
      <c r="N132" s="14"/>
      <c r="O132" s="24" t="str">
        <f>IF(NOT(ISERROR(VLOOKUP(Personal[[#This Row],[Categoría (1)]],$V$13:$X$17,3,FALSE))),VLOOKUP(Personal[[#This Row],[Categoría (1)]],$V$13:$X$17,3,FALSE),"")</f>
        <v/>
      </c>
    </row>
    <row r="133" spans="1:15">
      <c r="A133" s="49"/>
      <c r="B133" s="10"/>
      <c r="C133" s="10"/>
      <c r="D133" s="10"/>
      <c r="E133" s="10"/>
      <c r="F133" s="10"/>
      <c r="G133" s="45"/>
      <c r="H133" s="11"/>
      <c r="I133" s="31"/>
      <c r="J133" s="12">
        <f>Personal[[#This Row],[Horas Proyecto]]*Personal[[#This Row],[Coste hora proy.]]</f>
        <v>0</v>
      </c>
      <c r="K133" s="12">
        <f>IF(NOT(ISERROR(VLOOKUP(Personal[Categoría (1)],$V$13:$W$17,2,FALSE))),VLOOKUP(Personal[Categoría (1)],$V$13:$W$17,2,FALSE),0)</f>
        <v>0</v>
      </c>
      <c r="L133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33" s="13"/>
      <c r="N133" s="14"/>
      <c r="O133" s="24" t="str">
        <f>IF(NOT(ISERROR(VLOOKUP(Personal[[#This Row],[Categoría (1)]],$V$13:$X$17,3,FALSE))),VLOOKUP(Personal[[#This Row],[Categoría (1)]],$V$13:$X$17,3,FALSE),"")</f>
        <v/>
      </c>
    </row>
    <row r="134" spans="1:15">
      <c r="A134" s="49"/>
      <c r="B134" s="10"/>
      <c r="C134" s="10"/>
      <c r="D134" s="10"/>
      <c r="E134" s="10"/>
      <c r="F134" s="10"/>
      <c r="G134" s="45"/>
      <c r="H134" s="11"/>
      <c r="I134" s="31"/>
      <c r="J134" s="12">
        <f>Personal[[#This Row],[Horas Proyecto]]*Personal[[#This Row],[Coste hora proy.]]</f>
        <v>0</v>
      </c>
      <c r="K134" s="12">
        <f>IF(NOT(ISERROR(VLOOKUP(Personal[Categoría (1)],$V$13:$W$17,2,FALSE))),VLOOKUP(Personal[Categoría (1)],$V$13:$W$17,2,FALSE),0)</f>
        <v>0</v>
      </c>
      <c r="L134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34" s="13"/>
      <c r="N134" s="14"/>
      <c r="O134" s="24" t="str">
        <f>IF(NOT(ISERROR(VLOOKUP(Personal[[#This Row],[Categoría (1)]],$V$13:$X$17,3,FALSE))),VLOOKUP(Personal[[#This Row],[Categoría (1)]],$V$13:$X$17,3,FALSE),"")</f>
        <v/>
      </c>
    </row>
    <row r="135" spans="1:15">
      <c r="A135" s="49"/>
      <c r="B135" s="10"/>
      <c r="C135" s="10"/>
      <c r="D135" s="10"/>
      <c r="E135" s="10"/>
      <c r="F135" s="10"/>
      <c r="G135" s="45"/>
      <c r="H135" s="11"/>
      <c r="I135" s="31"/>
      <c r="J135" s="12">
        <f>Personal[[#This Row],[Horas Proyecto]]*Personal[[#This Row],[Coste hora proy.]]</f>
        <v>0</v>
      </c>
      <c r="K135" s="12">
        <f>IF(NOT(ISERROR(VLOOKUP(Personal[Categoría (1)],$V$13:$W$17,2,FALSE))),VLOOKUP(Personal[Categoría (1)],$V$13:$W$17,2,FALSE),0)</f>
        <v>0</v>
      </c>
      <c r="L135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35" s="13"/>
      <c r="N135" s="14"/>
      <c r="O135" s="24" t="str">
        <f>IF(NOT(ISERROR(VLOOKUP(Personal[[#This Row],[Categoría (1)]],$V$13:$X$17,3,FALSE))),VLOOKUP(Personal[[#This Row],[Categoría (1)]],$V$13:$X$17,3,FALSE),"")</f>
        <v/>
      </c>
    </row>
    <row r="136" spans="1:15">
      <c r="A136" s="49"/>
      <c r="B136" s="10"/>
      <c r="C136" s="10"/>
      <c r="D136" s="10"/>
      <c r="E136" s="10"/>
      <c r="F136" s="10"/>
      <c r="G136" s="45"/>
      <c r="H136" s="11"/>
      <c r="I136" s="31"/>
      <c r="J136" s="12">
        <f>Personal[[#This Row],[Horas Proyecto]]*Personal[[#This Row],[Coste hora proy.]]</f>
        <v>0</v>
      </c>
      <c r="K136" s="12">
        <f>IF(NOT(ISERROR(VLOOKUP(Personal[Categoría (1)],$V$13:$W$17,2,FALSE))),VLOOKUP(Personal[Categoría (1)],$V$13:$W$17,2,FALSE),0)</f>
        <v>0</v>
      </c>
      <c r="L136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36" s="13"/>
      <c r="N136" s="14"/>
      <c r="O136" s="24" t="str">
        <f>IF(NOT(ISERROR(VLOOKUP(Personal[[#This Row],[Categoría (1)]],$V$13:$X$17,3,FALSE))),VLOOKUP(Personal[[#This Row],[Categoría (1)]],$V$13:$X$17,3,FALSE),"")</f>
        <v/>
      </c>
    </row>
    <row r="137" spans="1:15">
      <c r="A137" s="49"/>
      <c r="B137" s="10"/>
      <c r="C137" s="10"/>
      <c r="D137" s="10"/>
      <c r="E137" s="10"/>
      <c r="F137" s="10"/>
      <c r="G137" s="45"/>
      <c r="H137" s="11"/>
      <c r="I137" s="31"/>
      <c r="J137" s="12">
        <f>Personal[[#This Row],[Horas Proyecto]]*Personal[[#This Row],[Coste hora proy.]]</f>
        <v>0</v>
      </c>
      <c r="K137" s="12">
        <f>IF(NOT(ISERROR(VLOOKUP(Personal[Categoría (1)],$V$13:$W$17,2,FALSE))),VLOOKUP(Personal[Categoría (1)],$V$13:$W$17,2,FALSE),0)</f>
        <v>0</v>
      </c>
      <c r="L137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37" s="13"/>
      <c r="N137" s="14"/>
      <c r="O137" s="24" t="str">
        <f>IF(NOT(ISERROR(VLOOKUP(Personal[[#This Row],[Categoría (1)]],$V$13:$X$17,3,FALSE))),VLOOKUP(Personal[[#This Row],[Categoría (1)]],$V$13:$X$17,3,FALSE),"")</f>
        <v/>
      </c>
    </row>
    <row r="138" spans="1:15">
      <c r="A138" s="49"/>
      <c r="B138" s="10"/>
      <c r="C138" s="10"/>
      <c r="D138" s="10"/>
      <c r="E138" s="10"/>
      <c r="F138" s="10"/>
      <c r="G138" s="45"/>
      <c r="H138" s="11"/>
      <c r="I138" s="31"/>
      <c r="J138" s="12">
        <f>Personal[[#This Row],[Horas Proyecto]]*Personal[[#This Row],[Coste hora proy.]]</f>
        <v>0</v>
      </c>
      <c r="K138" s="12">
        <f>IF(NOT(ISERROR(VLOOKUP(Personal[Categoría (1)],$V$13:$W$17,2,FALSE))),VLOOKUP(Personal[Categoría (1)],$V$13:$W$17,2,FALSE),0)</f>
        <v>0</v>
      </c>
      <c r="L138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38" s="13"/>
      <c r="N138" s="14"/>
      <c r="O138" s="24" t="str">
        <f>IF(NOT(ISERROR(VLOOKUP(Personal[[#This Row],[Categoría (1)]],$V$13:$X$17,3,FALSE))),VLOOKUP(Personal[[#This Row],[Categoría (1)]],$V$13:$X$17,3,FALSE),"")</f>
        <v/>
      </c>
    </row>
    <row r="139" spans="1:15">
      <c r="A139" s="49"/>
      <c r="B139" s="10"/>
      <c r="C139" s="10"/>
      <c r="D139" s="10"/>
      <c r="E139" s="10"/>
      <c r="F139" s="10"/>
      <c r="G139" s="45"/>
      <c r="H139" s="11"/>
      <c r="I139" s="31"/>
      <c r="J139" s="12">
        <f>Personal[[#This Row],[Horas Proyecto]]*Personal[[#This Row],[Coste hora proy.]]</f>
        <v>0</v>
      </c>
      <c r="K139" s="12">
        <f>IF(NOT(ISERROR(VLOOKUP(Personal[Categoría (1)],$V$13:$W$17,2,FALSE))),VLOOKUP(Personal[Categoría (1)],$V$13:$W$17,2,FALSE),0)</f>
        <v>0</v>
      </c>
      <c r="L139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39" s="13"/>
      <c r="N139" s="14"/>
      <c r="O139" s="24" t="str">
        <f>IF(NOT(ISERROR(VLOOKUP(Personal[[#This Row],[Categoría (1)]],$V$13:$X$17,3,FALSE))),VLOOKUP(Personal[[#This Row],[Categoría (1)]],$V$13:$X$17,3,FALSE),"")</f>
        <v/>
      </c>
    </row>
    <row r="140" spans="1:15">
      <c r="A140" s="49"/>
      <c r="B140" s="10"/>
      <c r="C140" s="10"/>
      <c r="D140" s="10"/>
      <c r="E140" s="10"/>
      <c r="F140" s="10"/>
      <c r="G140" s="45"/>
      <c r="H140" s="11"/>
      <c r="I140" s="31"/>
      <c r="J140" s="12">
        <f>Personal[[#This Row],[Horas Proyecto]]*Personal[[#This Row],[Coste hora proy.]]</f>
        <v>0</v>
      </c>
      <c r="K140" s="12">
        <f>IF(NOT(ISERROR(VLOOKUP(Personal[Categoría (1)],$V$13:$W$17,2,FALSE))),VLOOKUP(Personal[Categoría (1)],$V$13:$W$17,2,FALSE),0)</f>
        <v>0</v>
      </c>
      <c r="L140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40" s="13"/>
      <c r="N140" s="14"/>
      <c r="O140" s="24" t="str">
        <f>IF(NOT(ISERROR(VLOOKUP(Personal[[#This Row],[Categoría (1)]],$V$13:$X$17,3,FALSE))),VLOOKUP(Personal[[#This Row],[Categoría (1)]],$V$13:$X$17,3,FALSE),"")</f>
        <v/>
      </c>
    </row>
    <row r="141" spans="1:15">
      <c r="A141" s="49"/>
      <c r="B141" s="10"/>
      <c r="C141" s="10"/>
      <c r="D141" s="10"/>
      <c r="E141" s="10"/>
      <c r="F141" s="10"/>
      <c r="G141" s="45"/>
      <c r="H141" s="11"/>
      <c r="I141" s="31"/>
      <c r="J141" s="12">
        <f>Personal[[#This Row],[Horas Proyecto]]*Personal[[#This Row],[Coste hora proy.]]</f>
        <v>0</v>
      </c>
      <c r="K141" s="12">
        <f>IF(NOT(ISERROR(VLOOKUP(Personal[Categoría (1)],$V$13:$W$17,2,FALSE))),VLOOKUP(Personal[Categoría (1)],$V$13:$W$17,2,FALSE),0)</f>
        <v>0</v>
      </c>
      <c r="L141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41" s="13"/>
      <c r="N141" s="14"/>
      <c r="O141" s="24" t="str">
        <f>IF(NOT(ISERROR(VLOOKUP(Personal[[#This Row],[Categoría (1)]],$V$13:$X$17,3,FALSE))),VLOOKUP(Personal[[#This Row],[Categoría (1)]],$V$13:$X$17,3,FALSE),"")</f>
        <v/>
      </c>
    </row>
    <row r="142" spans="1:15">
      <c r="A142" s="49"/>
      <c r="B142" s="10"/>
      <c r="C142" s="10"/>
      <c r="D142" s="10"/>
      <c r="E142" s="10"/>
      <c r="F142" s="10"/>
      <c r="G142" s="45"/>
      <c r="H142" s="11"/>
      <c r="I142" s="31"/>
      <c r="J142" s="12">
        <f>Personal[[#This Row],[Horas Proyecto]]*Personal[[#This Row],[Coste hora proy.]]</f>
        <v>0</v>
      </c>
      <c r="K142" s="12">
        <f>IF(NOT(ISERROR(VLOOKUP(Personal[Categoría (1)],$V$13:$W$17,2,FALSE))),VLOOKUP(Personal[Categoría (1)],$V$13:$W$17,2,FALSE),0)</f>
        <v>0</v>
      </c>
      <c r="L142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42" s="13"/>
      <c r="N142" s="14"/>
      <c r="O142" s="24" t="str">
        <f>IF(NOT(ISERROR(VLOOKUP(Personal[[#This Row],[Categoría (1)]],$V$13:$X$17,3,FALSE))),VLOOKUP(Personal[[#This Row],[Categoría (1)]],$V$13:$X$17,3,FALSE),"")</f>
        <v/>
      </c>
    </row>
    <row r="143" spans="1:15">
      <c r="A143" s="49"/>
      <c r="B143" s="10"/>
      <c r="C143" s="10"/>
      <c r="D143" s="10"/>
      <c r="E143" s="10"/>
      <c r="F143" s="10"/>
      <c r="G143" s="45"/>
      <c r="H143" s="11"/>
      <c r="I143" s="31"/>
      <c r="J143" s="12">
        <f>Personal[[#This Row],[Horas Proyecto]]*Personal[[#This Row],[Coste hora proy.]]</f>
        <v>0</v>
      </c>
      <c r="K143" s="12">
        <f>IF(NOT(ISERROR(VLOOKUP(Personal[Categoría (1)],$V$13:$W$17,2,FALSE))),VLOOKUP(Personal[Categoría (1)],$V$13:$W$17,2,FALSE),0)</f>
        <v>0</v>
      </c>
      <c r="L143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43" s="13"/>
      <c r="N143" s="14"/>
      <c r="O143" s="24" t="str">
        <f>IF(NOT(ISERROR(VLOOKUP(Personal[[#This Row],[Categoría (1)]],$V$13:$X$17,3,FALSE))),VLOOKUP(Personal[[#This Row],[Categoría (1)]],$V$13:$X$17,3,FALSE),"")</f>
        <v/>
      </c>
    </row>
    <row r="144" spans="1:15">
      <c r="A144" s="49"/>
      <c r="B144" s="10"/>
      <c r="C144" s="10"/>
      <c r="D144" s="10"/>
      <c r="E144" s="10"/>
      <c r="F144" s="10"/>
      <c r="G144" s="45"/>
      <c r="H144" s="11"/>
      <c r="I144" s="31"/>
      <c r="J144" s="12">
        <f>Personal[[#This Row],[Horas Proyecto]]*Personal[[#This Row],[Coste hora proy.]]</f>
        <v>0</v>
      </c>
      <c r="K144" s="12">
        <f>IF(NOT(ISERROR(VLOOKUP(Personal[Categoría (1)],$V$13:$W$17,2,FALSE))),VLOOKUP(Personal[Categoría (1)],$V$13:$W$17,2,FALSE),0)</f>
        <v>0</v>
      </c>
      <c r="L144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44" s="13"/>
      <c r="N144" s="14"/>
      <c r="O144" s="24" t="str">
        <f>IF(NOT(ISERROR(VLOOKUP(Personal[[#This Row],[Categoría (1)]],$V$13:$X$17,3,FALSE))),VLOOKUP(Personal[[#This Row],[Categoría (1)]],$V$13:$X$17,3,FALSE),"")</f>
        <v/>
      </c>
    </row>
    <row r="145" spans="1:15">
      <c r="A145" s="49"/>
      <c r="B145" s="10"/>
      <c r="C145" s="10"/>
      <c r="D145" s="10"/>
      <c r="E145" s="10"/>
      <c r="F145" s="10"/>
      <c r="G145" s="45"/>
      <c r="H145" s="11"/>
      <c r="I145" s="31"/>
      <c r="J145" s="12">
        <f>Personal[[#This Row],[Horas Proyecto]]*Personal[[#This Row],[Coste hora proy.]]</f>
        <v>0</v>
      </c>
      <c r="K145" s="12">
        <f>IF(NOT(ISERROR(VLOOKUP(Personal[Categoría (1)],$V$13:$W$17,2,FALSE))),VLOOKUP(Personal[Categoría (1)],$V$13:$W$17,2,FALSE),0)</f>
        <v>0</v>
      </c>
      <c r="L145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45" s="13"/>
      <c r="N145" s="14"/>
      <c r="O145" s="24" t="str">
        <f>IF(NOT(ISERROR(VLOOKUP(Personal[[#This Row],[Categoría (1)]],$V$13:$X$17,3,FALSE))),VLOOKUP(Personal[[#This Row],[Categoría (1)]],$V$13:$X$17,3,FALSE),"")</f>
        <v/>
      </c>
    </row>
    <row r="146" spans="1:15">
      <c r="A146" s="49"/>
      <c r="B146" s="10"/>
      <c r="C146" s="10"/>
      <c r="D146" s="10"/>
      <c r="E146" s="10"/>
      <c r="F146" s="10"/>
      <c r="G146" s="45"/>
      <c r="H146" s="11"/>
      <c r="I146" s="31"/>
      <c r="J146" s="12">
        <f>Personal[[#This Row],[Horas Proyecto]]*Personal[[#This Row],[Coste hora proy.]]</f>
        <v>0</v>
      </c>
      <c r="K146" s="12">
        <f>IF(NOT(ISERROR(VLOOKUP(Personal[Categoría (1)],$V$13:$W$17,2,FALSE))),VLOOKUP(Personal[Categoría (1)],$V$13:$W$17,2,FALSE),0)</f>
        <v>0</v>
      </c>
      <c r="L146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46" s="13"/>
      <c r="N146" s="14"/>
      <c r="O146" s="24" t="str">
        <f>IF(NOT(ISERROR(VLOOKUP(Personal[[#This Row],[Categoría (1)]],$V$13:$X$17,3,FALSE))),VLOOKUP(Personal[[#This Row],[Categoría (1)]],$V$13:$X$17,3,FALSE),"")</f>
        <v/>
      </c>
    </row>
    <row r="147" spans="1:15">
      <c r="A147" s="49"/>
      <c r="B147" s="10"/>
      <c r="C147" s="10"/>
      <c r="D147" s="10"/>
      <c r="E147" s="10"/>
      <c r="F147" s="10"/>
      <c r="G147" s="45"/>
      <c r="H147" s="11"/>
      <c r="I147" s="31"/>
      <c r="J147" s="12">
        <f>Personal[[#This Row],[Horas Proyecto]]*Personal[[#This Row],[Coste hora proy.]]</f>
        <v>0</v>
      </c>
      <c r="K147" s="12">
        <f>IF(NOT(ISERROR(VLOOKUP(Personal[Categoría (1)],$V$13:$W$17,2,FALSE))),VLOOKUP(Personal[Categoría (1)],$V$13:$W$17,2,FALSE),0)</f>
        <v>0</v>
      </c>
      <c r="L147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47" s="13"/>
      <c r="N147" s="14"/>
      <c r="O147" s="24" t="str">
        <f>IF(NOT(ISERROR(VLOOKUP(Personal[[#This Row],[Categoría (1)]],$V$13:$X$17,3,FALSE))),VLOOKUP(Personal[[#This Row],[Categoría (1)]],$V$13:$X$17,3,FALSE),"")</f>
        <v/>
      </c>
    </row>
    <row r="148" spans="1:15">
      <c r="A148" s="49"/>
      <c r="B148" s="10"/>
      <c r="C148" s="10"/>
      <c r="D148" s="10"/>
      <c r="E148" s="10"/>
      <c r="F148" s="10"/>
      <c r="G148" s="45"/>
      <c r="H148" s="11"/>
      <c r="I148" s="31"/>
      <c r="J148" s="12">
        <f>Personal[[#This Row],[Horas Proyecto]]*Personal[[#This Row],[Coste hora proy.]]</f>
        <v>0</v>
      </c>
      <c r="K148" s="12">
        <f>IF(NOT(ISERROR(VLOOKUP(Personal[Categoría (1)],$V$13:$W$17,2,FALSE))),VLOOKUP(Personal[Categoría (1)],$V$13:$W$17,2,FALSE),0)</f>
        <v>0</v>
      </c>
      <c r="L148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48" s="13"/>
      <c r="N148" s="14"/>
      <c r="O148" s="24" t="str">
        <f>IF(NOT(ISERROR(VLOOKUP(Personal[[#This Row],[Categoría (1)]],$V$13:$X$17,3,FALSE))),VLOOKUP(Personal[[#This Row],[Categoría (1)]],$V$13:$X$17,3,FALSE),"")</f>
        <v/>
      </c>
    </row>
    <row r="149" spans="1:15">
      <c r="A149" s="49"/>
      <c r="B149" s="10"/>
      <c r="C149" s="10"/>
      <c r="D149" s="10"/>
      <c r="E149" s="10"/>
      <c r="F149" s="10"/>
      <c r="G149" s="45"/>
      <c r="H149" s="11"/>
      <c r="I149" s="31"/>
      <c r="J149" s="12">
        <f>Personal[[#This Row],[Horas Proyecto]]*Personal[[#This Row],[Coste hora proy.]]</f>
        <v>0</v>
      </c>
      <c r="K149" s="12">
        <f>IF(NOT(ISERROR(VLOOKUP(Personal[Categoría (1)],$V$13:$W$17,2,FALSE))),VLOOKUP(Personal[Categoría (1)],$V$13:$W$17,2,FALSE),0)</f>
        <v>0</v>
      </c>
      <c r="L149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49" s="13"/>
      <c r="N149" s="14"/>
      <c r="O149" s="24" t="str">
        <f>IF(NOT(ISERROR(VLOOKUP(Personal[[#This Row],[Categoría (1)]],$V$13:$X$17,3,FALSE))),VLOOKUP(Personal[[#This Row],[Categoría (1)]],$V$13:$X$17,3,FALSE),"")</f>
        <v/>
      </c>
    </row>
    <row r="150" spans="1:15">
      <c r="A150" s="49"/>
      <c r="B150" s="10"/>
      <c r="C150" s="10"/>
      <c r="D150" s="10"/>
      <c r="E150" s="10"/>
      <c r="F150" s="10"/>
      <c r="G150" s="45"/>
      <c r="H150" s="11"/>
      <c r="I150" s="31"/>
      <c r="J150" s="12">
        <f>Personal[[#This Row],[Horas Proyecto]]*Personal[[#This Row],[Coste hora proy.]]</f>
        <v>0</v>
      </c>
      <c r="K150" s="12">
        <f>IF(NOT(ISERROR(VLOOKUP(Personal[Categoría (1)],$V$13:$W$17,2,FALSE))),VLOOKUP(Personal[Categoría (1)],$V$13:$W$17,2,FALSE),0)</f>
        <v>0</v>
      </c>
      <c r="L150" s="12">
        <f>Personal[[#This Row],[Horas Proyecto]]*IF(Personal[[#This Row],[Coste hora proy.]]&lt;=Personal[[#This Row],[Coste hora máx. subvencionable (según Anexo )]],Personal[[#This Row],[Coste hora proy.]],Personal[[#This Row],[Coste hora máx. subvencionable (según Anexo )]])</f>
        <v>0</v>
      </c>
      <c r="M150" s="13"/>
      <c r="N150" s="14"/>
      <c r="O150" s="24" t="str">
        <f>IF(NOT(ISERROR(VLOOKUP(Personal[[#This Row],[Categoría (1)]],$V$13:$X$17,3,FALSE))),VLOOKUP(Personal[[#This Row],[Categoría (1)]],$V$13:$X$17,3,FALSE),"")</f>
        <v/>
      </c>
    </row>
  </sheetData>
  <sheetProtection algorithmName="SHA-512" hashValue="EPeoS9hMHgipClvyW9bGfseSL+AukUO28EvFYCzotwxc9fyLyWq0rwjJXm6jsgSSLg5b7YY9ywWjoxTKU289pA==" saltValue="NRXBSXFwUhW1nmj5o7av/A==" spinCount="100000" sheet="1" objects="1" scenarios="1"/>
  <mergeCells count="3">
    <mergeCell ref="B9:C9"/>
    <mergeCell ref="D9:L9"/>
    <mergeCell ref="M9:N9"/>
  </mergeCells>
  <dataValidations count="2">
    <dataValidation type="list" allowBlank="1" showInputMessage="1" showErrorMessage="1" sqref="G11:G150">
      <formula1>INDIRECT($O11)</formula1>
    </dataValidation>
    <dataValidation type="list" allowBlank="1" showInputMessage="1" showErrorMessage="1" sqref="F11:F150">
      <formula1>$V$13:$V$17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showGridLines="0" zoomScaleNormal="100" workbookViewId="0"/>
  </sheetViews>
  <sheetFormatPr baseColWidth="10" defaultColWidth="11.5703125" defaultRowHeight="15"/>
  <cols>
    <col min="1" max="1" width="13.85546875" style="16" customWidth="1"/>
    <col min="2" max="2" width="30.85546875" style="16" customWidth="1"/>
    <col min="3" max="3" width="13.85546875" style="16" customWidth="1"/>
    <col min="4" max="4" width="30.85546875" style="16" customWidth="1"/>
    <col min="5" max="5" width="17" style="1" customWidth="1"/>
    <col min="6" max="34" width="11.5703125" style="1"/>
    <col min="35" max="16384" width="11.5703125" style="16"/>
  </cols>
  <sheetData>
    <row r="1" spans="1:6" s="1" customFormat="1">
      <c r="A1" s="1" t="s">
        <v>32</v>
      </c>
    </row>
    <row r="2" spans="1:6" s="1" customFormat="1">
      <c r="A2" s="1" t="s">
        <v>31</v>
      </c>
    </row>
    <row r="3" spans="1:6" s="1" customFormat="1">
      <c r="A3" s="9" t="s">
        <v>38</v>
      </c>
    </row>
    <row r="4" spans="1:6" s="1" customFormat="1">
      <c r="A4" s="1" t="s">
        <v>34</v>
      </c>
    </row>
    <row r="5" spans="1:6" s="1" customFormat="1" ht="15.75" thickBot="1"/>
    <row r="6" spans="1:6" s="19" customFormat="1">
      <c r="A6" s="56" t="s">
        <v>36</v>
      </c>
      <c r="B6" s="57"/>
      <c r="C6" s="58" t="s">
        <v>37</v>
      </c>
      <c r="D6" s="59"/>
      <c r="E6" s="60"/>
      <c r="F6" s="1"/>
    </row>
    <row r="7" spans="1:6" s="1" customFormat="1">
      <c r="A7" s="32" t="s">
        <v>6</v>
      </c>
      <c r="B7" s="32" t="s">
        <v>33</v>
      </c>
      <c r="C7" s="32" t="s">
        <v>35</v>
      </c>
      <c r="D7" s="32" t="s">
        <v>30</v>
      </c>
      <c r="E7" s="33" t="s">
        <v>42</v>
      </c>
    </row>
    <row r="8" spans="1:6">
      <c r="A8" s="20"/>
      <c r="B8" s="20"/>
      <c r="C8" s="20"/>
      <c r="D8" s="20"/>
      <c r="E8" s="34"/>
    </row>
    <row r="9" spans="1:6">
      <c r="A9" s="17"/>
      <c r="B9" s="17"/>
      <c r="C9" s="17"/>
      <c r="D9" s="17"/>
      <c r="E9" s="35"/>
    </row>
    <row r="10" spans="1:6">
      <c r="A10" s="17"/>
      <c r="B10" s="17"/>
      <c r="C10" s="17"/>
      <c r="D10" s="17"/>
      <c r="E10" s="35"/>
    </row>
    <row r="11" spans="1:6">
      <c r="A11" s="17"/>
      <c r="B11" s="17"/>
      <c r="C11" s="17"/>
      <c r="D11" s="17"/>
      <c r="E11" s="35"/>
    </row>
    <row r="12" spans="1:6">
      <c r="A12" s="18"/>
      <c r="B12" s="18"/>
      <c r="C12" s="18"/>
      <c r="D12" s="18"/>
      <c r="E12" s="36"/>
    </row>
    <row r="13" spans="1:6">
      <c r="A13" s="18"/>
      <c r="B13" s="18"/>
      <c r="C13" s="18"/>
      <c r="D13" s="18"/>
      <c r="E13" s="36"/>
    </row>
    <row r="14" spans="1:6">
      <c r="A14" s="18"/>
      <c r="B14" s="18"/>
      <c r="C14" s="18"/>
      <c r="D14" s="18"/>
      <c r="E14" s="36"/>
    </row>
    <row r="15" spans="1:6">
      <c r="A15" s="18"/>
      <c r="B15" s="18"/>
      <c r="C15" s="18"/>
      <c r="D15" s="18"/>
      <c r="E15" s="36"/>
    </row>
    <row r="16" spans="1:6">
      <c r="A16" s="18"/>
      <c r="B16" s="18"/>
      <c r="C16" s="18"/>
      <c r="D16" s="18"/>
      <c r="E16" s="36"/>
    </row>
    <row r="17" spans="1:5">
      <c r="A17" s="18"/>
      <c r="B17" s="18"/>
      <c r="C17" s="20"/>
      <c r="D17" s="20"/>
      <c r="E17" s="34"/>
    </row>
    <row r="18" spans="1:5">
      <c r="A18" s="18"/>
      <c r="B18" s="18"/>
      <c r="C18" s="17"/>
      <c r="D18" s="17"/>
      <c r="E18" s="35"/>
    </row>
    <row r="19" spans="1:5">
      <c r="A19" s="18"/>
      <c r="B19" s="18"/>
      <c r="C19" s="17"/>
      <c r="D19" s="17"/>
      <c r="E19" s="35"/>
    </row>
    <row r="20" spans="1:5">
      <c r="A20" s="18"/>
      <c r="B20" s="18"/>
      <c r="C20" s="17"/>
      <c r="D20" s="17"/>
      <c r="E20" s="35"/>
    </row>
    <row r="21" spans="1:5">
      <c r="A21" s="18"/>
      <c r="B21" s="18"/>
      <c r="C21" s="18"/>
      <c r="D21" s="18"/>
      <c r="E21" s="36"/>
    </row>
    <row r="22" spans="1:5">
      <c r="A22" s="21"/>
      <c r="B22" s="21"/>
      <c r="C22" s="18"/>
      <c r="D22" s="18"/>
      <c r="E22" s="36"/>
    </row>
  </sheetData>
  <sheetProtection algorithmName="SHA-512" hashValue="WOh4FcXu52H0mnfLeNQfh1PPcubRUsFXJCDDvGPhC4N2VRzwSr+ov+dHW0Qr1LMLossg4QdyLBUW6D3vwythtg==" saltValue="maZvaBhogbGSAq1vi/5P1Q==" spinCount="100000" sheet="1" objects="1" scenarios="1"/>
  <mergeCells count="2">
    <mergeCell ref="A6:B6"/>
    <mergeCell ref="C6:E6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0BC48009A919439BA5FDF0DE082FBB" ma:contentTypeVersion="1" ma:contentTypeDescription="Crear nuevo documento." ma:contentTypeScope="" ma:versionID="af686e6f8b9f67a920b882c3ee883cf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AE5ABEE-9B4E-440E-81DB-E7E8E0EECB3D}"/>
</file>

<file path=customXml/itemProps2.xml><?xml version="1.0" encoding="utf-8"?>
<ds:datastoreItem xmlns:ds="http://schemas.openxmlformats.org/officeDocument/2006/customXml" ds:itemID="{420EFE3A-C402-4A72-9F11-EF029E4B43F4}"/>
</file>

<file path=customXml/itemProps3.xml><?xml version="1.0" encoding="utf-8"?>
<ds:datastoreItem xmlns:ds="http://schemas.openxmlformats.org/officeDocument/2006/customXml" ds:itemID="{ACC7699E-BA5A-4C18-B9CB-F11E9C4AC4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Portada</vt:lpstr>
      <vt:lpstr>Costes de Personal</vt:lpstr>
      <vt:lpstr>Colaboraciones externas</vt:lpstr>
      <vt:lpstr>AD</vt:lpstr>
      <vt:lpstr>DP</vt:lpstr>
      <vt:lpstr>PA</vt:lpstr>
      <vt:lpstr>TM</vt:lpstr>
      <vt:lpstr>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2023-04-18T09:58:11Z</dcterms:created>
  <dcterms:modified xsi:type="dcterms:W3CDTF">2024-07-12T07:04:22Z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0x010100CA0BC48009A919439BA5FDF0DE082FBB</vt:lpwstr>
  </property>
</Properties>
</file>